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120" windowWidth="27975" windowHeight="12270"/>
  </bookViews>
  <sheets>
    <sheet name="7月营业表（未含徒步游加班高速停车住宿" sheetId="1" r:id="rId1"/>
  </sheets>
  <definedNames>
    <definedName name="_xlnm._FilterDatabase" localSheetId="0" hidden="1">'7月营业表（未含徒步游加班高速停车住宿'!$A$1:$P$1208</definedName>
  </definedNames>
  <calcPr calcId="124519"/>
</workbook>
</file>

<file path=xl/calcChain.xml><?xml version="1.0" encoding="utf-8"?>
<calcChain xmlns="http://schemas.openxmlformats.org/spreadsheetml/2006/main">
  <c r="U1158" i="1"/>
  <c r="U1142"/>
  <c r="U343"/>
  <c r="U273"/>
  <c r="Q4"/>
  <c r="R4"/>
  <c r="Q5"/>
  <c r="R5"/>
  <c r="Q6"/>
  <c r="R6"/>
  <c r="Q7"/>
  <c r="R7"/>
  <c r="Q8"/>
  <c r="R8"/>
  <c r="Q9"/>
  <c r="R9"/>
  <c r="Q10"/>
  <c r="R10"/>
  <c r="Q11"/>
  <c r="R11"/>
  <c r="Q13"/>
  <c r="Q14" s="1"/>
  <c r="R13"/>
  <c r="R14" s="1"/>
  <c r="Q15"/>
  <c r="Q16" s="1"/>
  <c r="R15"/>
  <c r="R16" s="1"/>
  <c r="Q17"/>
  <c r="R17"/>
  <c r="Q18"/>
  <c r="R18"/>
  <c r="Q19"/>
  <c r="R19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Q40"/>
  <c r="R40"/>
  <c r="Q41"/>
  <c r="R41"/>
  <c r="Q42"/>
  <c r="R42"/>
  <c r="Q43"/>
  <c r="R43"/>
  <c r="Q44"/>
  <c r="R44"/>
  <c r="Q46"/>
  <c r="R46"/>
  <c r="Q47"/>
  <c r="R47"/>
  <c r="Q49"/>
  <c r="R49"/>
  <c r="Q50"/>
  <c r="R50"/>
  <c r="Q52"/>
  <c r="R52"/>
  <c r="Q53"/>
  <c r="R53"/>
  <c r="Q54"/>
  <c r="R54"/>
  <c r="Q56"/>
  <c r="Q57" s="1"/>
  <c r="R56"/>
  <c r="R57" s="1"/>
  <c r="Q58"/>
  <c r="R58"/>
  <c r="Q59"/>
  <c r="R59"/>
  <c r="Q60"/>
  <c r="R60"/>
  <c r="Q61"/>
  <c r="R61"/>
  <c r="Q62"/>
  <c r="R62"/>
  <c r="Q63"/>
  <c r="R63"/>
  <c r="Q64"/>
  <c r="R64"/>
  <c r="Q65"/>
  <c r="R65"/>
  <c r="Q66"/>
  <c r="R66"/>
  <c r="Q67"/>
  <c r="R67"/>
  <c r="Q68"/>
  <c r="R68"/>
  <c r="Q69"/>
  <c r="R69"/>
  <c r="Q70"/>
  <c r="R70"/>
  <c r="Q71"/>
  <c r="R71"/>
  <c r="Q72"/>
  <c r="R72"/>
  <c r="Q73"/>
  <c r="R73"/>
  <c r="Q74"/>
  <c r="R74"/>
  <c r="Q75"/>
  <c r="R75"/>
  <c r="Q76"/>
  <c r="R76"/>
  <c r="Q77"/>
  <c r="R77"/>
  <c r="Q78"/>
  <c r="R78"/>
  <c r="Q79"/>
  <c r="R79"/>
  <c r="Q80"/>
  <c r="R80"/>
  <c r="Q81"/>
  <c r="R81"/>
  <c r="Q82"/>
  <c r="R82"/>
  <c r="Q83"/>
  <c r="R83"/>
  <c r="Q84"/>
  <c r="R84"/>
  <c r="Q85"/>
  <c r="R85"/>
  <c r="Q86"/>
  <c r="R86"/>
  <c r="Q87"/>
  <c r="R87"/>
  <c r="Q88"/>
  <c r="R88"/>
  <c r="Q89"/>
  <c r="R89"/>
  <c r="Q90"/>
  <c r="R90"/>
  <c r="Q91"/>
  <c r="R91"/>
  <c r="Q92"/>
  <c r="R92"/>
  <c r="Q93"/>
  <c r="R93"/>
  <c r="Q94"/>
  <c r="R94"/>
  <c r="Q95"/>
  <c r="R95"/>
  <c r="Q96"/>
  <c r="R96"/>
  <c r="Q97"/>
  <c r="R97"/>
  <c r="Q98"/>
  <c r="R98"/>
  <c r="Q99"/>
  <c r="R99"/>
  <c r="Q100"/>
  <c r="R100"/>
  <c r="Q101"/>
  <c r="R101"/>
  <c r="Q102"/>
  <c r="R102"/>
  <c r="Q103"/>
  <c r="R103"/>
  <c r="Q104"/>
  <c r="R104"/>
  <c r="Q105"/>
  <c r="R105"/>
  <c r="Q106"/>
  <c r="R106"/>
  <c r="Q107"/>
  <c r="R107"/>
  <c r="Q108"/>
  <c r="R108"/>
  <c r="Q109"/>
  <c r="R109"/>
  <c r="Q110"/>
  <c r="R110"/>
  <c r="Q111"/>
  <c r="R111"/>
  <c r="Q112"/>
  <c r="R112"/>
  <c r="Q113"/>
  <c r="R113"/>
  <c r="Q114"/>
  <c r="R114"/>
  <c r="Q115"/>
  <c r="R115"/>
  <c r="Q116"/>
  <c r="R116"/>
  <c r="Q117"/>
  <c r="R117"/>
  <c r="Q118"/>
  <c r="R118"/>
  <c r="Q119"/>
  <c r="R119"/>
  <c r="Q120"/>
  <c r="R120"/>
  <c r="Q121"/>
  <c r="R121"/>
  <c r="Q122"/>
  <c r="R122"/>
  <c r="Q123"/>
  <c r="R123"/>
  <c r="Q124"/>
  <c r="R124"/>
  <c r="Q125"/>
  <c r="R125"/>
  <c r="Q126"/>
  <c r="R126"/>
  <c r="Q127"/>
  <c r="R127"/>
  <c r="Q128"/>
  <c r="R128"/>
  <c r="Q129"/>
  <c r="R129"/>
  <c r="Q130"/>
  <c r="R130"/>
  <c r="Q131"/>
  <c r="R131"/>
  <c r="Q132"/>
  <c r="R132"/>
  <c r="Q134"/>
  <c r="R134"/>
  <c r="Q135"/>
  <c r="R135"/>
  <c r="Q137"/>
  <c r="Q138" s="1"/>
  <c r="R137"/>
  <c r="R138" s="1"/>
  <c r="Q139"/>
  <c r="R139"/>
  <c r="Q140"/>
  <c r="R140"/>
  <c r="Q141"/>
  <c r="R141"/>
  <c r="Q142"/>
  <c r="R142"/>
  <c r="Q143"/>
  <c r="R143"/>
  <c r="Q145"/>
  <c r="R145"/>
  <c r="Q146"/>
  <c r="R146"/>
  <c r="Q147"/>
  <c r="R147"/>
  <c r="Q148"/>
  <c r="R148"/>
  <c r="Q150"/>
  <c r="R150"/>
  <c r="Q151"/>
  <c r="R151"/>
  <c r="Q153"/>
  <c r="R153"/>
  <c r="Q154"/>
  <c r="R154"/>
  <c r="Q155"/>
  <c r="R155"/>
  <c r="Q157"/>
  <c r="R157"/>
  <c r="Q158"/>
  <c r="R158"/>
  <c r="Q159"/>
  <c r="R159"/>
  <c r="Q160"/>
  <c r="R160"/>
  <c r="Q162"/>
  <c r="R162"/>
  <c r="Q163"/>
  <c r="R163"/>
  <c r="Q164"/>
  <c r="R164"/>
  <c r="Q165"/>
  <c r="R165"/>
  <c r="Q166"/>
  <c r="R166"/>
  <c r="Q168"/>
  <c r="Q169" s="1"/>
  <c r="R168"/>
  <c r="R169" s="1"/>
  <c r="Q170"/>
  <c r="R170"/>
  <c r="Q171"/>
  <c r="R171"/>
  <c r="Q172"/>
  <c r="R172"/>
  <c r="Q173"/>
  <c r="R173"/>
  <c r="Q174"/>
  <c r="R174"/>
  <c r="Q175"/>
  <c r="R175"/>
  <c r="Q176"/>
  <c r="R176"/>
  <c r="Q178"/>
  <c r="Q179" s="1"/>
  <c r="R178"/>
  <c r="R179" s="1"/>
  <c r="Q180"/>
  <c r="R180"/>
  <c r="Q181"/>
  <c r="R181"/>
  <c r="Q183"/>
  <c r="R183"/>
  <c r="Q184"/>
  <c r="R184"/>
  <c r="Q185"/>
  <c r="R185"/>
  <c r="Q186"/>
  <c r="R186"/>
  <c r="Q187"/>
  <c r="R187"/>
  <c r="Q188"/>
  <c r="R188"/>
  <c r="Q189"/>
  <c r="R189"/>
  <c r="Q190"/>
  <c r="R190"/>
  <c r="Q191"/>
  <c r="R191"/>
  <c r="Q192"/>
  <c r="R192"/>
  <c r="Q194"/>
  <c r="R194"/>
  <c r="Q195"/>
  <c r="R195"/>
  <c r="Q197"/>
  <c r="R197"/>
  <c r="Q198"/>
  <c r="R198"/>
  <c r="Q199"/>
  <c r="R199"/>
  <c r="Q200"/>
  <c r="R200"/>
  <c r="Q201"/>
  <c r="R201"/>
  <c r="Q203"/>
  <c r="Q204" s="1"/>
  <c r="R203"/>
  <c r="R204" s="1"/>
  <c r="Q205"/>
  <c r="Q206" s="1"/>
  <c r="R205"/>
  <c r="R206" s="1"/>
  <c r="Q207"/>
  <c r="R207"/>
  <c r="Q208"/>
  <c r="R208"/>
  <c r="Q209"/>
  <c r="R209"/>
  <c r="Q210"/>
  <c r="R210"/>
  <c r="Q211"/>
  <c r="R211"/>
  <c r="Q212"/>
  <c r="R212"/>
  <c r="Q213"/>
  <c r="R213"/>
  <c r="Q214"/>
  <c r="R214"/>
  <c r="Q215"/>
  <c r="R215"/>
  <c r="Q216"/>
  <c r="R216"/>
  <c r="Q217"/>
  <c r="R217"/>
  <c r="Q218"/>
  <c r="R218"/>
  <c r="Q219"/>
  <c r="R219"/>
  <c r="Q220"/>
  <c r="R220"/>
  <c r="Q221"/>
  <c r="R221"/>
  <c r="Q222"/>
  <c r="R222"/>
  <c r="Q223"/>
  <c r="R223"/>
  <c r="Q224"/>
  <c r="R224"/>
  <c r="Q225"/>
  <c r="R225"/>
  <c r="Q226"/>
  <c r="R226"/>
  <c r="Q227"/>
  <c r="R227"/>
  <c r="Q228"/>
  <c r="R228"/>
  <c r="Q229"/>
  <c r="R229"/>
  <c r="Q230"/>
  <c r="R230"/>
  <c r="Q231"/>
  <c r="R231"/>
  <c r="Q232"/>
  <c r="R232"/>
  <c r="Q233"/>
  <c r="R233"/>
  <c r="Q234"/>
  <c r="R234"/>
  <c r="Q235"/>
  <c r="R235"/>
  <c r="Q236"/>
  <c r="R236"/>
  <c r="Q237"/>
  <c r="R237"/>
  <c r="Q238"/>
  <c r="R238"/>
  <c r="Q239"/>
  <c r="R239"/>
  <c r="Q240"/>
  <c r="R240"/>
  <c r="Q241"/>
  <c r="R241"/>
  <c r="Q242"/>
  <c r="R242"/>
  <c r="Q243"/>
  <c r="R243"/>
  <c r="Q244"/>
  <c r="R244"/>
  <c r="Q245"/>
  <c r="R245"/>
  <c r="Q246"/>
  <c r="R246"/>
  <c r="Q247"/>
  <c r="R247"/>
  <c r="Q248"/>
  <c r="R248"/>
  <c r="Q249"/>
  <c r="R249"/>
  <c r="Q250"/>
  <c r="R250"/>
  <c r="Q251"/>
  <c r="R251"/>
  <c r="Q252"/>
  <c r="R252"/>
  <c r="Q253"/>
  <c r="R253"/>
  <c r="Q254"/>
  <c r="R254"/>
  <c r="Q255"/>
  <c r="R255"/>
  <c r="Q256"/>
  <c r="R256"/>
  <c r="Q257"/>
  <c r="R257"/>
  <c r="Q258"/>
  <c r="R258"/>
  <c r="Q259"/>
  <c r="R259"/>
  <c r="Q260"/>
  <c r="R260"/>
  <c r="Q261"/>
  <c r="R261"/>
  <c r="Q262"/>
  <c r="R262"/>
  <c r="Q264"/>
  <c r="R264"/>
  <c r="Q265"/>
  <c r="R265"/>
  <c r="Q266"/>
  <c r="R266"/>
  <c r="Q267"/>
  <c r="R267"/>
  <c r="Q268"/>
  <c r="R268"/>
  <c r="Q269"/>
  <c r="R269"/>
  <c r="Q270"/>
  <c r="R270"/>
  <c r="Q271"/>
  <c r="R271"/>
  <c r="Q272"/>
  <c r="R272"/>
  <c r="Q274"/>
  <c r="R274"/>
  <c r="Q275"/>
  <c r="R275"/>
  <c r="Q277"/>
  <c r="R277"/>
  <c r="Q278"/>
  <c r="R278"/>
  <c r="Q280"/>
  <c r="R280"/>
  <c r="Q281"/>
  <c r="R281"/>
  <c r="Q283"/>
  <c r="R283"/>
  <c r="Q284"/>
  <c r="R284"/>
  <c r="Q285"/>
  <c r="R285"/>
  <c r="Q286"/>
  <c r="R286"/>
  <c r="Q287"/>
  <c r="R287"/>
  <c r="Q288"/>
  <c r="R288"/>
  <c r="Q290"/>
  <c r="R290"/>
  <c r="Q291"/>
  <c r="R291"/>
  <c r="Q292"/>
  <c r="R292"/>
  <c r="Q293"/>
  <c r="R293"/>
  <c r="Q294"/>
  <c r="R294"/>
  <c r="Q295"/>
  <c r="R295"/>
  <c r="Q296"/>
  <c r="R296"/>
  <c r="Q297"/>
  <c r="R297"/>
  <c r="Q298"/>
  <c r="R298"/>
  <c r="Q299"/>
  <c r="R299"/>
  <c r="Q300"/>
  <c r="R300"/>
  <c r="Q301"/>
  <c r="R301"/>
  <c r="Q302"/>
  <c r="R302"/>
  <c r="Q303"/>
  <c r="R303"/>
  <c r="Q304"/>
  <c r="R304"/>
  <c r="Q305"/>
  <c r="R305"/>
  <c r="Q307"/>
  <c r="Q308" s="1"/>
  <c r="R307"/>
  <c r="R308" s="1"/>
  <c r="Q309"/>
  <c r="Q310" s="1"/>
  <c r="R309"/>
  <c r="R310" s="1"/>
  <c r="Q311"/>
  <c r="R311"/>
  <c r="Q312"/>
  <c r="R312"/>
  <c r="Q313"/>
  <c r="R313"/>
  <c r="Q314"/>
  <c r="R314"/>
  <c r="Q315"/>
  <c r="R315"/>
  <c r="Q316"/>
  <c r="R316"/>
  <c r="Q317"/>
  <c r="R317"/>
  <c r="Q318"/>
  <c r="R318"/>
  <c r="Q319"/>
  <c r="R319"/>
  <c r="Q320"/>
  <c r="R320"/>
  <c r="Q321"/>
  <c r="R321"/>
  <c r="Q322"/>
  <c r="R322"/>
  <c r="Q323"/>
  <c r="R323"/>
  <c r="Q324"/>
  <c r="R324"/>
  <c r="Q325"/>
  <c r="R325"/>
  <c r="Q326"/>
  <c r="R326"/>
  <c r="Q327"/>
  <c r="R327"/>
  <c r="Q328"/>
  <c r="R328"/>
  <c r="Q329"/>
  <c r="R329"/>
  <c r="Q330"/>
  <c r="R330"/>
  <c r="Q331"/>
  <c r="R331"/>
  <c r="Q332"/>
  <c r="R332"/>
  <c r="Q333"/>
  <c r="R333"/>
  <c r="Q334"/>
  <c r="R334"/>
  <c r="Q335"/>
  <c r="R335"/>
  <c r="Q336"/>
  <c r="R336"/>
  <c r="Q337"/>
  <c r="R337"/>
  <c r="Q338"/>
  <c r="R338"/>
  <c r="Q339"/>
  <c r="R339"/>
  <c r="Q340"/>
  <c r="R340"/>
  <c r="Q341"/>
  <c r="R341"/>
  <c r="Q342"/>
  <c r="R342"/>
  <c r="Q344"/>
  <c r="Q345" s="1"/>
  <c r="R344"/>
  <c r="R345" s="1"/>
  <c r="Q346"/>
  <c r="R346"/>
  <c r="Q347"/>
  <c r="R347"/>
  <c r="Q348"/>
  <c r="R348"/>
  <c r="Q350"/>
  <c r="R350"/>
  <c r="Q351"/>
  <c r="R351"/>
  <c r="Q352"/>
  <c r="R352"/>
  <c r="Q353"/>
  <c r="R353"/>
  <c r="Q354"/>
  <c r="R354"/>
  <c r="Q355"/>
  <c r="R355"/>
  <c r="Q357"/>
  <c r="R357"/>
  <c r="Q358"/>
  <c r="R358"/>
  <c r="Q360"/>
  <c r="R360"/>
  <c r="Q361"/>
  <c r="R361"/>
  <c r="Q363"/>
  <c r="R363"/>
  <c r="Q364"/>
  <c r="R364"/>
  <c r="Q365"/>
  <c r="R365"/>
  <c r="Q366"/>
  <c r="R366"/>
  <c r="Q367"/>
  <c r="R367"/>
  <c r="Q368"/>
  <c r="R368"/>
  <c r="Q370"/>
  <c r="R370"/>
  <c r="Q371"/>
  <c r="R371"/>
  <c r="Q372"/>
  <c r="R372"/>
  <c r="Q373"/>
  <c r="R373"/>
  <c r="Q374"/>
  <c r="R374"/>
  <c r="Q375"/>
  <c r="R375"/>
  <c r="Q376"/>
  <c r="R376"/>
  <c r="Q377"/>
  <c r="R377"/>
  <c r="Q378"/>
  <c r="R378"/>
  <c r="Q379"/>
  <c r="R379"/>
  <c r="Q380"/>
  <c r="R380"/>
  <c r="Q381"/>
  <c r="R381"/>
  <c r="Q382"/>
  <c r="R382"/>
  <c r="Q383"/>
  <c r="R383"/>
  <c r="Q384"/>
  <c r="R384"/>
  <c r="Q385"/>
  <c r="R385"/>
  <c r="Q386"/>
  <c r="R386"/>
  <c r="Q387"/>
  <c r="R387"/>
  <c r="Q388"/>
  <c r="R388"/>
  <c r="Q389"/>
  <c r="R389"/>
  <c r="Q390"/>
  <c r="R390"/>
  <c r="Q391"/>
  <c r="R391"/>
  <c r="Q392"/>
  <c r="R392"/>
  <c r="Q393"/>
  <c r="R393"/>
  <c r="Q394"/>
  <c r="R394"/>
  <c r="Q395"/>
  <c r="R395"/>
  <c r="Q396"/>
  <c r="R396"/>
  <c r="Q397"/>
  <c r="R397"/>
  <c r="Q398"/>
  <c r="R398"/>
  <c r="Q399"/>
  <c r="R399"/>
  <c r="Q400"/>
  <c r="R400"/>
  <c r="Q401"/>
  <c r="R401"/>
  <c r="Q402"/>
  <c r="R402"/>
  <c r="Q403"/>
  <c r="R403"/>
  <c r="Q404"/>
  <c r="R404"/>
  <c r="Q405"/>
  <c r="R405"/>
  <c r="Q406"/>
  <c r="R406"/>
  <c r="Q407"/>
  <c r="R407"/>
  <c r="Q408"/>
  <c r="R408"/>
  <c r="Q409"/>
  <c r="R409"/>
  <c r="Q410"/>
  <c r="R410"/>
  <c r="Q411"/>
  <c r="R411"/>
  <c r="Q412"/>
  <c r="R412"/>
  <c r="Q413"/>
  <c r="R413"/>
  <c r="Q414"/>
  <c r="R414"/>
  <c r="Q415"/>
  <c r="R415"/>
  <c r="Q416"/>
  <c r="R416"/>
  <c r="Q417"/>
  <c r="R417"/>
  <c r="Q418"/>
  <c r="R418"/>
  <c r="Q419"/>
  <c r="R419"/>
  <c r="Q420"/>
  <c r="R420"/>
  <c r="Q421"/>
  <c r="R421"/>
  <c r="Q422"/>
  <c r="R422"/>
  <c r="Q423"/>
  <c r="R423"/>
  <c r="Q424"/>
  <c r="R424"/>
  <c r="Q425"/>
  <c r="R425"/>
  <c r="Q426"/>
  <c r="R426"/>
  <c r="Q427"/>
  <c r="R427"/>
  <c r="Q428"/>
  <c r="R428"/>
  <c r="Q429"/>
  <c r="R429"/>
  <c r="Q430"/>
  <c r="R430"/>
  <c r="Q431"/>
  <c r="R431"/>
  <c r="Q432"/>
  <c r="R432"/>
  <c r="Q433"/>
  <c r="R433"/>
  <c r="Q434"/>
  <c r="R434"/>
  <c r="Q435"/>
  <c r="R435"/>
  <c r="Q436"/>
  <c r="R436"/>
  <c r="Q437"/>
  <c r="R437"/>
  <c r="Q438"/>
  <c r="R438"/>
  <c r="Q439"/>
  <c r="R439"/>
  <c r="Q440"/>
  <c r="R440"/>
  <c r="Q441"/>
  <c r="R441"/>
  <c r="Q442"/>
  <c r="R442"/>
  <c r="Q443"/>
  <c r="R443"/>
  <c r="Q444"/>
  <c r="R444"/>
  <c r="Q445"/>
  <c r="R445"/>
  <c r="Q446"/>
  <c r="R446"/>
  <c r="Q447"/>
  <c r="R447"/>
  <c r="Q448"/>
  <c r="R448"/>
  <c r="Q449"/>
  <c r="R449"/>
  <c r="Q450"/>
  <c r="R450"/>
  <c r="Q451"/>
  <c r="R451"/>
  <c r="Q452"/>
  <c r="R452"/>
  <c r="Q453"/>
  <c r="R453"/>
  <c r="Q454"/>
  <c r="R454"/>
  <c r="Q455"/>
  <c r="R455"/>
  <c r="Q456"/>
  <c r="R456"/>
  <c r="Q457"/>
  <c r="R457"/>
  <c r="Q458"/>
  <c r="R458"/>
  <c r="Q459"/>
  <c r="R459"/>
  <c r="Q460"/>
  <c r="R460"/>
  <c r="Q461"/>
  <c r="R461"/>
  <c r="Q462"/>
  <c r="R462"/>
  <c r="Q463"/>
  <c r="R463"/>
  <c r="Q464"/>
  <c r="R464"/>
  <c r="Q465"/>
  <c r="R465"/>
  <c r="Q466"/>
  <c r="R466"/>
  <c r="Q467"/>
  <c r="R467"/>
  <c r="Q468"/>
  <c r="R468"/>
  <c r="Q469"/>
  <c r="R469"/>
  <c r="Q470"/>
  <c r="R470"/>
  <c r="Q471"/>
  <c r="R471"/>
  <c r="Q472"/>
  <c r="R472"/>
  <c r="Q473"/>
  <c r="R473"/>
  <c r="Q474"/>
  <c r="R474"/>
  <c r="Q475"/>
  <c r="R475"/>
  <c r="Q476"/>
  <c r="R476"/>
  <c r="Q477"/>
  <c r="R477"/>
  <c r="Q478"/>
  <c r="R478"/>
  <c r="Q479"/>
  <c r="R479"/>
  <c r="Q480"/>
  <c r="R480"/>
  <c r="Q481"/>
  <c r="R481"/>
  <c r="Q482"/>
  <c r="R482"/>
  <c r="Q483"/>
  <c r="R483"/>
  <c r="Q484"/>
  <c r="R484"/>
  <c r="Q485"/>
  <c r="R485"/>
  <c r="Q486"/>
  <c r="R486"/>
  <c r="Q487"/>
  <c r="R487"/>
  <c r="Q488"/>
  <c r="R488"/>
  <c r="Q489"/>
  <c r="R489"/>
  <c r="Q490"/>
  <c r="R490"/>
  <c r="Q491"/>
  <c r="R491"/>
  <c r="Q492"/>
  <c r="R492"/>
  <c r="Q493"/>
  <c r="R493"/>
  <c r="Q494"/>
  <c r="R494"/>
  <c r="Q495"/>
  <c r="R495"/>
  <c r="Q496"/>
  <c r="R496"/>
  <c r="Q497"/>
  <c r="R497"/>
  <c r="Q498"/>
  <c r="R498"/>
  <c r="Q499"/>
  <c r="R499"/>
  <c r="Q500"/>
  <c r="R500"/>
  <c r="Q501"/>
  <c r="R501"/>
  <c r="Q502"/>
  <c r="R502"/>
  <c r="Q503"/>
  <c r="R503"/>
  <c r="Q504"/>
  <c r="R504"/>
  <c r="Q505"/>
  <c r="R505"/>
  <c r="Q506"/>
  <c r="R506"/>
  <c r="Q507"/>
  <c r="R507"/>
  <c r="Q508"/>
  <c r="R508"/>
  <c r="Q509"/>
  <c r="R509"/>
  <c r="Q510"/>
  <c r="R510"/>
  <c r="Q511"/>
  <c r="R511"/>
  <c r="Q512"/>
  <c r="R512"/>
  <c r="Q513"/>
  <c r="R513"/>
  <c r="Q514"/>
  <c r="R514"/>
  <c r="Q515"/>
  <c r="R515"/>
  <c r="Q516"/>
  <c r="R516"/>
  <c r="Q517"/>
  <c r="R517"/>
  <c r="Q518"/>
  <c r="R518"/>
  <c r="Q519"/>
  <c r="R519"/>
  <c r="Q520"/>
  <c r="R520"/>
  <c r="Q521"/>
  <c r="R521"/>
  <c r="Q522"/>
  <c r="R522"/>
  <c r="Q523"/>
  <c r="R523"/>
  <c r="Q524"/>
  <c r="R524"/>
  <c r="Q525"/>
  <c r="R525"/>
  <c r="Q526"/>
  <c r="R526"/>
  <c r="Q527"/>
  <c r="R527"/>
  <c r="Q528"/>
  <c r="R528"/>
  <c r="Q529"/>
  <c r="R529"/>
  <c r="Q530"/>
  <c r="R530"/>
  <c r="Q531"/>
  <c r="R531"/>
  <c r="Q532"/>
  <c r="R532"/>
  <c r="Q533"/>
  <c r="R533"/>
  <c r="Q534"/>
  <c r="R534"/>
  <c r="Q535"/>
  <c r="R535"/>
  <c r="Q536"/>
  <c r="R536"/>
  <c r="Q537"/>
  <c r="R537"/>
  <c r="Q538"/>
  <c r="R538"/>
  <c r="Q539"/>
  <c r="R539"/>
  <c r="Q540"/>
  <c r="R540"/>
  <c r="Q541"/>
  <c r="R541"/>
  <c r="Q542"/>
  <c r="R542"/>
  <c r="Q543"/>
  <c r="R543"/>
  <c r="Q544"/>
  <c r="R544"/>
  <c r="Q545"/>
  <c r="R545"/>
  <c r="Q546"/>
  <c r="R546"/>
  <c r="Q547"/>
  <c r="R547"/>
  <c r="Q548"/>
  <c r="R548"/>
  <c r="Q549"/>
  <c r="R549"/>
  <c r="Q550"/>
  <c r="R550"/>
  <c r="Q551"/>
  <c r="R551"/>
  <c r="Q552"/>
  <c r="R552"/>
  <c r="Q554"/>
  <c r="R554"/>
  <c r="Q555"/>
  <c r="R555"/>
  <c r="Q556"/>
  <c r="R556"/>
  <c r="Q557"/>
  <c r="R557"/>
  <c r="Q558"/>
  <c r="R558"/>
  <c r="Q559"/>
  <c r="R559"/>
  <c r="Q560"/>
  <c r="R560"/>
  <c r="Q561"/>
  <c r="R561"/>
  <c r="Q562"/>
  <c r="R562"/>
  <c r="Q563"/>
  <c r="R563"/>
  <c r="Q564"/>
  <c r="R564"/>
  <c r="Q565"/>
  <c r="R565"/>
  <c r="Q566"/>
  <c r="R566"/>
  <c r="Q567"/>
  <c r="R567"/>
  <c r="Q568"/>
  <c r="R568"/>
  <c r="Q569"/>
  <c r="R569"/>
  <c r="Q570"/>
  <c r="R570"/>
  <c r="Q571"/>
  <c r="R571"/>
  <c r="Q572"/>
  <c r="R572"/>
  <c r="Q573"/>
  <c r="R573"/>
  <c r="Q574"/>
  <c r="R574"/>
  <c r="Q575"/>
  <c r="R575"/>
  <c r="Q576"/>
  <c r="R576"/>
  <c r="Q577"/>
  <c r="R577"/>
  <c r="Q578"/>
  <c r="R578"/>
  <c r="Q579"/>
  <c r="R579"/>
  <c r="Q580"/>
  <c r="R580"/>
  <c r="Q581"/>
  <c r="R581"/>
  <c r="Q582"/>
  <c r="R582"/>
  <c r="Q583"/>
  <c r="R583"/>
  <c r="Q584"/>
  <c r="R584"/>
  <c r="Q585"/>
  <c r="R585"/>
  <c r="Q586"/>
  <c r="R586"/>
  <c r="Q587"/>
  <c r="R587"/>
  <c r="Q588"/>
  <c r="R588"/>
  <c r="Q589"/>
  <c r="R589"/>
  <c r="Q590"/>
  <c r="R590"/>
  <c r="Q591"/>
  <c r="R591"/>
  <c r="Q592"/>
  <c r="R592"/>
  <c r="Q593"/>
  <c r="R593"/>
  <c r="Q594"/>
  <c r="R594"/>
  <c r="Q595"/>
  <c r="R595"/>
  <c r="Q596"/>
  <c r="R596"/>
  <c r="Q597"/>
  <c r="R597"/>
  <c r="Q598"/>
  <c r="R598"/>
  <c r="Q599"/>
  <c r="R599"/>
  <c r="Q600"/>
  <c r="R600"/>
  <c r="Q601"/>
  <c r="R601"/>
  <c r="Q602"/>
  <c r="R602"/>
  <c r="Q603"/>
  <c r="R603"/>
  <c r="Q604"/>
  <c r="R604"/>
  <c r="Q605"/>
  <c r="R605"/>
  <c r="Q606"/>
  <c r="R606"/>
  <c r="Q607"/>
  <c r="R607"/>
  <c r="Q608"/>
  <c r="R608"/>
  <c r="Q609"/>
  <c r="R609"/>
  <c r="Q610"/>
  <c r="R610"/>
  <c r="Q611"/>
  <c r="R611"/>
  <c r="Q612"/>
  <c r="R612"/>
  <c r="Q613"/>
  <c r="R613"/>
  <c r="Q614"/>
  <c r="R614"/>
  <c r="Q615"/>
  <c r="R615"/>
  <c r="Q616"/>
  <c r="R616"/>
  <c r="Q617"/>
  <c r="R617"/>
  <c r="Q618"/>
  <c r="R618"/>
  <c r="Q619"/>
  <c r="R619"/>
  <c r="Q620"/>
  <c r="R620"/>
  <c r="Q621"/>
  <c r="R621"/>
  <c r="Q622"/>
  <c r="R622"/>
  <c r="Q623"/>
  <c r="R623"/>
  <c r="Q624"/>
  <c r="R624"/>
  <c r="Q625"/>
  <c r="R625"/>
  <c r="Q626"/>
  <c r="R626"/>
  <c r="Q627"/>
  <c r="R627"/>
  <c r="Q628"/>
  <c r="R628"/>
  <c r="Q629"/>
  <c r="R629"/>
  <c r="Q630"/>
  <c r="R630"/>
  <c r="Q631"/>
  <c r="R631"/>
  <c r="Q632"/>
  <c r="R632"/>
  <c r="Q633"/>
  <c r="R633"/>
  <c r="Q634"/>
  <c r="R634"/>
  <c r="Q635"/>
  <c r="R635"/>
  <c r="Q636"/>
  <c r="R636"/>
  <c r="Q637"/>
  <c r="R637"/>
  <c r="Q638"/>
  <c r="R638"/>
  <c r="Q639"/>
  <c r="R639"/>
  <c r="Q640"/>
  <c r="R640"/>
  <c r="Q641"/>
  <c r="R641"/>
  <c r="Q642"/>
  <c r="R642"/>
  <c r="Q643"/>
  <c r="R643"/>
  <c r="Q644"/>
  <c r="R644"/>
  <c r="Q645"/>
  <c r="R645"/>
  <c r="Q646"/>
  <c r="R646"/>
  <c r="Q647"/>
  <c r="R647"/>
  <c r="Q648"/>
  <c r="R648"/>
  <c r="Q649"/>
  <c r="R649"/>
  <c r="Q650"/>
  <c r="R650"/>
  <c r="Q651"/>
  <c r="R651"/>
  <c r="Q652"/>
  <c r="R652"/>
  <c r="Q653"/>
  <c r="R653"/>
  <c r="Q654"/>
  <c r="R654"/>
  <c r="Q655"/>
  <c r="R655"/>
  <c r="Q656"/>
  <c r="R656"/>
  <c r="Q657"/>
  <c r="R657"/>
  <c r="Q658"/>
  <c r="R658"/>
  <c r="Q659"/>
  <c r="R659"/>
  <c r="Q660"/>
  <c r="R660"/>
  <c r="Q661"/>
  <c r="R661"/>
  <c r="Q662"/>
  <c r="R662"/>
  <c r="Q663"/>
  <c r="R663"/>
  <c r="Q664"/>
  <c r="R664"/>
  <c r="Q665"/>
  <c r="R665"/>
  <c r="Q666"/>
  <c r="R666"/>
  <c r="Q667"/>
  <c r="R667"/>
  <c r="Q668"/>
  <c r="R668"/>
  <c r="Q669"/>
  <c r="R669"/>
  <c r="Q670"/>
  <c r="R670"/>
  <c r="Q671"/>
  <c r="R671"/>
  <c r="Q672"/>
  <c r="R672"/>
  <c r="Q673"/>
  <c r="R673"/>
  <c r="Q674"/>
  <c r="R674"/>
  <c r="Q675"/>
  <c r="R675"/>
  <c r="Q676"/>
  <c r="R676"/>
  <c r="Q677"/>
  <c r="R677"/>
  <c r="Q678"/>
  <c r="R678"/>
  <c r="Q679"/>
  <c r="R679"/>
  <c r="Q680"/>
  <c r="R680"/>
  <c r="Q681"/>
  <c r="R681"/>
  <c r="Q682"/>
  <c r="R682"/>
  <c r="Q683"/>
  <c r="R683"/>
  <c r="Q684"/>
  <c r="R684"/>
  <c r="Q685"/>
  <c r="R685"/>
  <c r="Q686"/>
  <c r="R686"/>
  <c r="Q687"/>
  <c r="R687"/>
  <c r="Q688"/>
  <c r="R688"/>
  <c r="Q689"/>
  <c r="R689"/>
  <c r="Q690"/>
  <c r="R690"/>
  <c r="Q691"/>
  <c r="R691"/>
  <c r="Q692"/>
  <c r="R692"/>
  <c r="Q693"/>
  <c r="R693"/>
  <c r="Q694"/>
  <c r="R694"/>
  <c r="Q695"/>
  <c r="R695"/>
  <c r="Q696"/>
  <c r="R696"/>
  <c r="Q697"/>
  <c r="R697"/>
  <c r="Q698"/>
  <c r="R698"/>
  <c r="Q699"/>
  <c r="R699"/>
  <c r="Q700"/>
  <c r="R700"/>
  <c r="Q701"/>
  <c r="R701"/>
  <c r="Q702"/>
  <c r="R702"/>
  <c r="Q703"/>
  <c r="R703"/>
  <c r="Q704"/>
  <c r="R704"/>
  <c r="Q705"/>
  <c r="R705"/>
  <c r="Q706"/>
  <c r="R706"/>
  <c r="Q707"/>
  <c r="R707"/>
  <c r="Q708"/>
  <c r="R708"/>
  <c r="Q709"/>
  <c r="R709"/>
  <c r="Q710"/>
  <c r="R710"/>
  <c r="Q711"/>
  <c r="R711"/>
  <c r="Q712"/>
  <c r="R712"/>
  <c r="Q713"/>
  <c r="R713"/>
  <c r="Q714"/>
  <c r="R714"/>
  <c r="Q715"/>
  <c r="R715"/>
  <c r="Q716"/>
  <c r="R716"/>
  <c r="Q717"/>
  <c r="R717"/>
  <c r="Q718"/>
  <c r="R718"/>
  <c r="Q719"/>
  <c r="R719"/>
  <c r="Q720"/>
  <c r="R720"/>
  <c r="Q721"/>
  <c r="R721"/>
  <c r="Q722"/>
  <c r="R722"/>
  <c r="Q723"/>
  <c r="R723"/>
  <c r="Q724"/>
  <c r="R724"/>
  <c r="Q725"/>
  <c r="R725"/>
  <c r="Q726"/>
  <c r="R726"/>
  <c r="Q727"/>
  <c r="R727"/>
  <c r="Q728"/>
  <c r="R728"/>
  <c r="Q729"/>
  <c r="R729"/>
  <c r="Q730"/>
  <c r="R730"/>
  <c r="Q731"/>
  <c r="R731"/>
  <c r="Q732"/>
  <c r="R732"/>
  <c r="Q733"/>
  <c r="R733"/>
  <c r="Q734"/>
  <c r="R734"/>
  <c r="Q735"/>
  <c r="R735"/>
  <c r="Q736"/>
  <c r="R736"/>
  <c r="Q737"/>
  <c r="R737"/>
  <c r="Q738"/>
  <c r="R738"/>
  <c r="Q739"/>
  <c r="R739"/>
  <c r="Q740"/>
  <c r="R740"/>
  <c r="Q741"/>
  <c r="R741"/>
  <c r="Q742"/>
  <c r="R742"/>
  <c r="Q743"/>
  <c r="R743"/>
  <c r="Q744"/>
  <c r="R744"/>
  <c r="Q745"/>
  <c r="R745"/>
  <c r="Q746"/>
  <c r="R746"/>
  <c r="Q747"/>
  <c r="R747"/>
  <c r="Q748"/>
  <c r="R748"/>
  <c r="Q749"/>
  <c r="R749"/>
  <c r="Q750"/>
  <c r="R750"/>
  <c r="Q751"/>
  <c r="R751"/>
  <c r="Q752"/>
  <c r="R752"/>
  <c r="Q753"/>
  <c r="R753"/>
  <c r="Q754"/>
  <c r="R754"/>
  <c r="Q755"/>
  <c r="R755"/>
  <c r="Q756"/>
  <c r="R756"/>
  <c r="Q757"/>
  <c r="R757"/>
  <c r="Q758"/>
  <c r="R758"/>
  <c r="Q759"/>
  <c r="R759"/>
  <c r="Q760"/>
  <c r="R760"/>
  <c r="Q761"/>
  <c r="R761"/>
  <c r="Q762"/>
  <c r="R762"/>
  <c r="Q763"/>
  <c r="R763"/>
  <c r="Q764"/>
  <c r="R764"/>
  <c r="Q765"/>
  <c r="R765"/>
  <c r="Q766"/>
  <c r="R766"/>
  <c r="Q767"/>
  <c r="R767"/>
  <c r="Q768"/>
  <c r="R768"/>
  <c r="Q769"/>
  <c r="R769"/>
  <c r="Q770"/>
  <c r="R770"/>
  <c r="Q771"/>
  <c r="R771"/>
  <c r="Q772"/>
  <c r="R772"/>
  <c r="Q773"/>
  <c r="R773"/>
  <c r="Q774"/>
  <c r="R774"/>
  <c r="Q775"/>
  <c r="R775"/>
  <c r="Q776"/>
  <c r="R776"/>
  <c r="Q777"/>
  <c r="R777"/>
  <c r="Q778"/>
  <c r="R778"/>
  <c r="Q779"/>
  <c r="R779"/>
  <c r="Q780"/>
  <c r="R780"/>
  <c r="Q781"/>
  <c r="R781"/>
  <c r="Q782"/>
  <c r="R782"/>
  <c r="Q783"/>
  <c r="R783"/>
  <c r="Q784"/>
  <c r="R784"/>
  <c r="Q785"/>
  <c r="R785"/>
  <c r="Q786"/>
  <c r="R786"/>
  <c r="Q787"/>
  <c r="R787"/>
  <c r="Q788"/>
  <c r="R788"/>
  <c r="Q789"/>
  <c r="R789"/>
  <c r="Q790"/>
  <c r="R790"/>
  <c r="Q791"/>
  <c r="R791"/>
  <c r="Q792"/>
  <c r="R792"/>
  <c r="Q793"/>
  <c r="R793"/>
  <c r="Q794"/>
  <c r="R794"/>
  <c r="Q795"/>
  <c r="R795"/>
  <c r="Q796"/>
  <c r="R796"/>
  <c r="Q797"/>
  <c r="R797"/>
  <c r="Q798"/>
  <c r="R798"/>
  <c r="Q799"/>
  <c r="R799"/>
  <c r="Q800"/>
  <c r="R800"/>
  <c r="Q801"/>
  <c r="R801"/>
  <c r="Q802"/>
  <c r="R802"/>
  <c r="Q803"/>
  <c r="R803"/>
  <c r="Q804"/>
  <c r="R804"/>
  <c r="Q805"/>
  <c r="R805"/>
  <c r="Q806"/>
  <c r="R806"/>
  <c r="Q807"/>
  <c r="R807"/>
  <c r="Q808"/>
  <c r="R808"/>
  <c r="Q809"/>
  <c r="R809"/>
  <c r="Q810"/>
  <c r="R810"/>
  <c r="Q811"/>
  <c r="R811"/>
  <c r="Q812"/>
  <c r="R812"/>
  <c r="Q813"/>
  <c r="R813"/>
  <c r="Q814"/>
  <c r="R814"/>
  <c r="Q815"/>
  <c r="R815"/>
  <c r="Q816"/>
  <c r="R816"/>
  <c r="Q817"/>
  <c r="R817"/>
  <c r="Q818"/>
  <c r="R818"/>
  <c r="Q819"/>
  <c r="R819"/>
  <c r="Q820"/>
  <c r="R820"/>
  <c r="Q821"/>
  <c r="R821"/>
  <c r="Q822"/>
  <c r="R822"/>
  <c r="Q823"/>
  <c r="R823"/>
  <c r="Q824"/>
  <c r="R824"/>
  <c r="Q825"/>
  <c r="R825"/>
  <c r="Q826"/>
  <c r="R826"/>
  <c r="Q827"/>
  <c r="R827"/>
  <c r="Q828"/>
  <c r="R828"/>
  <c r="Q829"/>
  <c r="R829"/>
  <c r="Q830"/>
  <c r="R830"/>
  <c r="Q831"/>
  <c r="R831"/>
  <c r="Q832"/>
  <c r="R832"/>
  <c r="Q833"/>
  <c r="R833"/>
  <c r="Q834"/>
  <c r="R834"/>
  <c r="Q835"/>
  <c r="R835"/>
  <c r="Q836"/>
  <c r="R836"/>
  <c r="Q837"/>
  <c r="R837"/>
  <c r="Q838"/>
  <c r="R838"/>
  <c r="Q839"/>
  <c r="R839"/>
  <c r="Q840"/>
  <c r="R840"/>
  <c r="Q841"/>
  <c r="R841"/>
  <c r="Q842"/>
  <c r="R842"/>
  <c r="Q843"/>
  <c r="R843"/>
  <c r="Q844"/>
  <c r="R844"/>
  <c r="Q845"/>
  <c r="R845"/>
  <c r="Q846"/>
  <c r="R846"/>
  <c r="Q847"/>
  <c r="R847"/>
  <c r="Q848"/>
  <c r="R848"/>
  <c r="Q849"/>
  <c r="R849"/>
  <c r="Q850"/>
  <c r="R850"/>
  <c r="Q851"/>
  <c r="R851"/>
  <c r="Q852"/>
  <c r="R852"/>
  <c r="Q853"/>
  <c r="R853"/>
  <c r="Q854"/>
  <c r="R854"/>
  <c r="Q855"/>
  <c r="R855"/>
  <c r="Q856"/>
  <c r="R856"/>
  <c r="Q857"/>
  <c r="R857"/>
  <c r="Q858"/>
  <c r="R858"/>
  <c r="Q859"/>
  <c r="R859"/>
  <c r="Q860"/>
  <c r="R860"/>
  <c r="Q861"/>
  <c r="R861"/>
  <c r="Q862"/>
  <c r="R862"/>
  <c r="Q863"/>
  <c r="R863"/>
  <c r="Q864"/>
  <c r="R864"/>
  <c r="Q865"/>
  <c r="R865"/>
  <c r="Q866"/>
  <c r="R866"/>
  <c r="Q867"/>
  <c r="R867"/>
  <c r="Q868"/>
  <c r="R868"/>
  <c r="Q869"/>
  <c r="R869"/>
  <c r="Q870"/>
  <c r="R870"/>
  <c r="Q871"/>
  <c r="R871"/>
  <c r="Q872"/>
  <c r="R872"/>
  <c r="Q873"/>
  <c r="R873"/>
  <c r="Q874"/>
  <c r="R874"/>
  <c r="Q875"/>
  <c r="R875"/>
  <c r="Q876"/>
  <c r="R876"/>
  <c r="Q877"/>
  <c r="R877"/>
  <c r="Q878"/>
  <c r="R878"/>
  <c r="Q879"/>
  <c r="R879"/>
  <c r="Q880"/>
  <c r="R880"/>
  <c r="Q881"/>
  <c r="R881"/>
  <c r="Q882"/>
  <c r="R882"/>
  <c r="Q883"/>
  <c r="R883"/>
  <c r="Q884"/>
  <c r="R884"/>
  <c r="Q885"/>
  <c r="R885"/>
  <c r="Q886"/>
  <c r="R886"/>
  <c r="Q887"/>
  <c r="R887"/>
  <c r="Q888"/>
  <c r="R888"/>
  <c r="Q889"/>
  <c r="R889"/>
  <c r="Q890"/>
  <c r="R890"/>
  <c r="Q891"/>
  <c r="R891"/>
  <c r="Q892"/>
  <c r="R892"/>
  <c r="Q893"/>
  <c r="R893"/>
  <c r="Q894"/>
  <c r="R894"/>
  <c r="Q895"/>
  <c r="R895"/>
  <c r="Q896"/>
  <c r="R896"/>
  <c r="Q897"/>
  <c r="R897"/>
  <c r="Q898"/>
  <c r="R898"/>
  <c r="Q899"/>
  <c r="R899"/>
  <c r="Q900"/>
  <c r="R900"/>
  <c r="Q901"/>
  <c r="R901"/>
  <c r="Q902"/>
  <c r="R902"/>
  <c r="Q903"/>
  <c r="R903"/>
  <c r="Q904"/>
  <c r="R904"/>
  <c r="Q905"/>
  <c r="R905"/>
  <c r="Q906"/>
  <c r="R906"/>
  <c r="Q907"/>
  <c r="R907"/>
  <c r="Q908"/>
  <c r="R908"/>
  <c r="Q909"/>
  <c r="R909"/>
  <c r="Q910"/>
  <c r="R910"/>
  <c r="Q911"/>
  <c r="R911"/>
  <c r="Q912"/>
  <c r="R912"/>
  <c r="Q913"/>
  <c r="R913"/>
  <c r="Q914"/>
  <c r="R914"/>
  <c r="Q915"/>
  <c r="R915"/>
  <c r="Q916"/>
  <c r="R916"/>
  <c r="Q917"/>
  <c r="R917"/>
  <c r="Q918"/>
  <c r="R918"/>
  <c r="Q919"/>
  <c r="R919"/>
  <c r="Q920"/>
  <c r="R920"/>
  <c r="Q921"/>
  <c r="R921"/>
  <c r="Q922"/>
  <c r="R922"/>
  <c r="Q923"/>
  <c r="R923"/>
  <c r="Q924"/>
  <c r="R924"/>
  <c r="Q925"/>
  <c r="R925"/>
  <c r="Q926"/>
  <c r="R926"/>
  <c r="Q927"/>
  <c r="R927"/>
  <c r="Q928"/>
  <c r="R928"/>
  <c r="Q929"/>
  <c r="R929"/>
  <c r="Q930"/>
  <c r="R930"/>
  <c r="Q931"/>
  <c r="R931"/>
  <c r="Q932"/>
  <c r="R932"/>
  <c r="Q933"/>
  <c r="R933"/>
  <c r="Q934"/>
  <c r="R934"/>
  <c r="Q935"/>
  <c r="R935"/>
  <c r="Q936"/>
  <c r="R936"/>
  <c r="Q937"/>
  <c r="R937"/>
  <c r="Q938"/>
  <c r="R938"/>
  <c r="Q939"/>
  <c r="R939"/>
  <c r="Q940"/>
  <c r="R940"/>
  <c r="Q941"/>
  <c r="R941"/>
  <c r="Q942"/>
  <c r="R942"/>
  <c r="Q944"/>
  <c r="R944"/>
  <c r="Q945"/>
  <c r="R945"/>
  <c r="Q946"/>
  <c r="R946"/>
  <c r="Q947"/>
  <c r="R947"/>
  <c r="Q948"/>
  <c r="R948"/>
  <c r="Q949"/>
  <c r="R949"/>
  <c r="Q950"/>
  <c r="R950"/>
  <c r="Q952"/>
  <c r="R952"/>
  <c r="Q953"/>
  <c r="R953"/>
  <c r="Q954"/>
  <c r="R954"/>
  <c r="Q956"/>
  <c r="R956"/>
  <c r="Q957"/>
  <c r="R957"/>
  <c r="Q958"/>
  <c r="R958"/>
  <c r="Q959"/>
  <c r="R959"/>
  <c r="Q960"/>
  <c r="R960"/>
  <c r="Q961"/>
  <c r="R961"/>
  <c r="Q962"/>
  <c r="R962"/>
  <c r="Q963"/>
  <c r="R963"/>
  <c r="Q964"/>
  <c r="R964"/>
  <c r="Q965"/>
  <c r="R965"/>
  <c r="Q966"/>
  <c r="R966"/>
  <c r="Q967"/>
  <c r="R967"/>
  <c r="Q968"/>
  <c r="R968"/>
  <c r="Q969"/>
  <c r="R969"/>
  <c r="Q970"/>
  <c r="R970"/>
  <c r="Q971"/>
  <c r="R971"/>
  <c r="Q972"/>
  <c r="R972"/>
  <c r="Q973"/>
  <c r="R973"/>
  <c r="Q974"/>
  <c r="R974"/>
  <c r="Q975"/>
  <c r="R975"/>
  <c r="Q976"/>
  <c r="R976"/>
  <c r="Q977"/>
  <c r="R977"/>
  <c r="Q978"/>
  <c r="R978"/>
  <c r="Q979"/>
  <c r="R979"/>
  <c r="Q980"/>
  <c r="R980"/>
  <c r="Q981"/>
  <c r="R981"/>
  <c r="Q982"/>
  <c r="R982"/>
  <c r="Q983"/>
  <c r="R983"/>
  <c r="Q984"/>
  <c r="R984"/>
  <c r="Q985"/>
  <c r="R985"/>
  <c r="Q986"/>
  <c r="R986"/>
  <c r="Q987"/>
  <c r="R987"/>
  <c r="Q988"/>
  <c r="R988"/>
  <c r="Q989"/>
  <c r="R989"/>
  <c r="Q990"/>
  <c r="R990"/>
  <c r="Q991"/>
  <c r="R991"/>
  <c r="Q992"/>
  <c r="R992"/>
  <c r="Q993"/>
  <c r="R993"/>
  <c r="Q994"/>
  <c r="R994"/>
  <c r="Q995"/>
  <c r="R995"/>
  <c r="Q996"/>
  <c r="R996"/>
  <c r="Q997"/>
  <c r="R997"/>
  <c r="Q998"/>
  <c r="R998"/>
  <c r="Q999"/>
  <c r="R999"/>
  <c r="Q1000"/>
  <c r="R1000"/>
  <c r="Q1001"/>
  <c r="R1001"/>
  <c r="Q1002"/>
  <c r="R1002"/>
  <c r="Q1003"/>
  <c r="R1003"/>
  <c r="Q1004"/>
  <c r="R1004"/>
  <c r="Q1005"/>
  <c r="R1005"/>
  <c r="Q1006"/>
  <c r="R1006"/>
  <c r="Q1007"/>
  <c r="R1007"/>
  <c r="Q1008"/>
  <c r="R1008"/>
  <c r="Q1009"/>
  <c r="R1009"/>
  <c r="Q1010"/>
  <c r="R1010"/>
  <c r="Q1011"/>
  <c r="R1011"/>
  <c r="Q1012"/>
  <c r="R1012"/>
  <c r="Q1013"/>
  <c r="R1013"/>
  <c r="Q1014"/>
  <c r="R1014"/>
  <c r="Q1015"/>
  <c r="R1015"/>
  <c r="Q1016"/>
  <c r="R1016"/>
  <c r="Q1017"/>
  <c r="R1017"/>
  <c r="Q1018"/>
  <c r="R1018"/>
  <c r="Q1019"/>
  <c r="R1019"/>
  <c r="Q1020"/>
  <c r="R1020"/>
  <c r="Q1021"/>
  <c r="R1021"/>
  <c r="Q1022"/>
  <c r="R1022"/>
  <c r="Q1023"/>
  <c r="R1023"/>
  <c r="Q1024"/>
  <c r="R1024"/>
  <c r="Q1025"/>
  <c r="R1025"/>
  <c r="Q1026"/>
  <c r="R1026"/>
  <c r="Q1027"/>
  <c r="R1027"/>
  <c r="Q1028"/>
  <c r="R1028"/>
  <c r="Q1029"/>
  <c r="R1029"/>
  <c r="Q1030"/>
  <c r="R1030"/>
  <c r="Q1031"/>
  <c r="R1031"/>
  <c r="Q1032"/>
  <c r="R1032"/>
  <c r="Q1033"/>
  <c r="R1033"/>
  <c r="Q1034"/>
  <c r="R1034"/>
  <c r="Q1035"/>
  <c r="R1035"/>
  <c r="Q1036"/>
  <c r="R1036"/>
  <c r="Q1037"/>
  <c r="R1037"/>
  <c r="Q1038"/>
  <c r="R1038"/>
  <c r="Q1039"/>
  <c r="R1039"/>
  <c r="Q1040"/>
  <c r="R1040"/>
  <c r="Q1041"/>
  <c r="R1041"/>
  <c r="Q1042"/>
  <c r="R1042"/>
  <c r="Q1043"/>
  <c r="R1043"/>
  <c r="Q1044"/>
  <c r="R1044"/>
  <c r="Q1045"/>
  <c r="R1045"/>
  <c r="Q1046"/>
  <c r="R1046"/>
  <c r="Q1047"/>
  <c r="R1047"/>
  <c r="Q1048"/>
  <c r="R1048"/>
  <c r="Q1049"/>
  <c r="R1049"/>
  <c r="Q1050"/>
  <c r="R1050"/>
  <c r="Q1051"/>
  <c r="R1051"/>
  <c r="Q1052"/>
  <c r="R1052"/>
  <c r="Q1053"/>
  <c r="R1053"/>
  <c r="Q1054"/>
  <c r="R1054"/>
  <c r="Q1055"/>
  <c r="R1055"/>
  <c r="Q1056"/>
  <c r="R1056"/>
  <c r="Q1057"/>
  <c r="R1057"/>
  <c r="Q1058"/>
  <c r="R1058"/>
  <c r="Q1059"/>
  <c r="R1059"/>
  <c r="Q1060"/>
  <c r="R1060"/>
  <c r="Q1061"/>
  <c r="R1061"/>
  <c r="Q1062"/>
  <c r="R1062"/>
  <c r="Q1063"/>
  <c r="R1063"/>
  <c r="Q1064"/>
  <c r="R1064"/>
  <c r="Q1065"/>
  <c r="R1065"/>
  <c r="Q1066"/>
  <c r="R1066"/>
  <c r="Q1067"/>
  <c r="R1067"/>
  <c r="Q1068"/>
  <c r="R1068"/>
  <c r="Q1069"/>
  <c r="R1069"/>
  <c r="Q1070"/>
  <c r="R1070"/>
  <c r="Q1071"/>
  <c r="R1071"/>
  <c r="Q1072"/>
  <c r="R1072"/>
  <c r="Q1073"/>
  <c r="R1073"/>
  <c r="Q1074"/>
  <c r="R1074"/>
  <c r="Q1075"/>
  <c r="R1075"/>
  <c r="Q1076"/>
  <c r="R1076"/>
  <c r="Q1077"/>
  <c r="R1077"/>
  <c r="Q1078"/>
  <c r="R1078"/>
  <c r="Q1079"/>
  <c r="R1079"/>
  <c r="Q1080"/>
  <c r="R1080"/>
  <c r="Q1081"/>
  <c r="R1081"/>
  <c r="Q1082"/>
  <c r="R1082"/>
  <c r="Q1083"/>
  <c r="R1083"/>
  <c r="Q1084"/>
  <c r="R1084"/>
  <c r="Q1085"/>
  <c r="R1085"/>
  <c r="Q1086"/>
  <c r="R1086"/>
  <c r="Q1087"/>
  <c r="R1087"/>
  <c r="Q1088"/>
  <c r="R1088"/>
  <c r="Q1089"/>
  <c r="R1089"/>
  <c r="Q1090"/>
  <c r="R1090"/>
  <c r="Q1091"/>
  <c r="R1091"/>
  <c r="Q1092"/>
  <c r="R1092"/>
  <c r="Q1093"/>
  <c r="R1093"/>
  <c r="Q1094"/>
  <c r="R1094"/>
  <c r="Q1095"/>
  <c r="R1095"/>
  <c r="Q1096"/>
  <c r="R1096"/>
  <c r="Q1097"/>
  <c r="R1097"/>
  <c r="Q1098"/>
  <c r="R1098"/>
  <c r="Q1099"/>
  <c r="R1099"/>
  <c r="Q1100"/>
  <c r="R1100"/>
  <c r="Q1101"/>
  <c r="R1101"/>
  <c r="Q1102"/>
  <c r="R1102"/>
  <c r="Q1103"/>
  <c r="R1103"/>
  <c r="Q1104"/>
  <c r="R1104"/>
  <c r="Q1105"/>
  <c r="R1105"/>
  <c r="Q1106"/>
  <c r="R1106"/>
  <c r="Q1107"/>
  <c r="R1107"/>
  <c r="Q1108"/>
  <c r="R1108"/>
  <c r="Q1109"/>
  <c r="R1109"/>
  <c r="Q1110"/>
  <c r="R1110"/>
  <c r="Q1111"/>
  <c r="R1111"/>
  <c r="Q1112"/>
  <c r="R1112"/>
  <c r="Q1113"/>
  <c r="R1113"/>
  <c r="Q1114"/>
  <c r="R1114"/>
  <c r="Q1115"/>
  <c r="R1115"/>
  <c r="Q1116"/>
  <c r="R1116"/>
  <c r="Q1117"/>
  <c r="R1117"/>
  <c r="Q1118"/>
  <c r="R1118"/>
  <c r="Q1119"/>
  <c r="R1119"/>
  <c r="Q1120"/>
  <c r="R1120"/>
  <c r="Q1121"/>
  <c r="R1121"/>
  <c r="Q1122"/>
  <c r="R1122"/>
  <c r="Q1123"/>
  <c r="R1123"/>
  <c r="Q1124"/>
  <c r="R1124"/>
  <c r="Q1125"/>
  <c r="R1125"/>
  <c r="Q1126"/>
  <c r="R1126"/>
  <c r="Q1127"/>
  <c r="R1127"/>
  <c r="Q1128"/>
  <c r="R1128"/>
  <c r="Q1129"/>
  <c r="R1129"/>
  <c r="Q1130"/>
  <c r="R1130"/>
  <c r="Q1131"/>
  <c r="R1131"/>
  <c r="Q1132"/>
  <c r="R1132"/>
  <c r="Q1133"/>
  <c r="R1133"/>
  <c r="Q1134"/>
  <c r="R1134"/>
  <c r="Q1135"/>
  <c r="R1135"/>
  <c r="Q1136"/>
  <c r="R1136"/>
  <c r="Q1137"/>
  <c r="R1137"/>
  <c r="Q1138"/>
  <c r="R1138"/>
  <c r="Q1139"/>
  <c r="R1139"/>
  <c r="Q1140"/>
  <c r="R1140"/>
  <c r="Q1141"/>
  <c r="R1141"/>
  <c r="Q1143"/>
  <c r="R1143"/>
  <c r="Q1144"/>
  <c r="R1144"/>
  <c r="Q1146"/>
  <c r="R1146"/>
  <c r="Q1147"/>
  <c r="R1147"/>
  <c r="Q1148"/>
  <c r="R1148"/>
  <c r="Q1149"/>
  <c r="R1149"/>
  <c r="Q1150"/>
  <c r="R1150"/>
  <c r="Q1151"/>
  <c r="R1151"/>
  <c r="Q1152"/>
  <c r="R1152"/>
  <c r="Q1153"/>
  <c r="R1153"/>
  <c r="Q1154"/>
  <c r="R1154"/>
  <c r="Q1155"/>
  <c r="R1155"/>
  <c r="Q1156"/>
  <c r="R1156"/>
  <c r="Q1157"/>
  <c r="R1157"/>
  <c r="Q1159"/>
  <c r="R1159"/>
  <c r="R1160" s="1"/>
  <c r="Q1161"/>
  <c r="R1161"/>
  <c r="Q1162"/>
  <c r="R1162"/>
  <c r="Q1163"/>
  <c r="R1163"/>
  <c r="Q1164"/>
  <c r="R1164"/>
  <c r="Q1165"/>
  <c r="R1165"/>
  <c r="Q1166"/>
  <c r="R1166"/>
  <c r="Q1167"/>
  <c r="R1167"/>
  <c r="Q1168"/>
  <c r="R1168"/>
  <c r="Q1170"/>
  <c r="R1170"/>
  <c r="Q1171"/>
  <c r="R1171"/>
  <c r="Q1172"/>
  <c r="R1172"/>
  <c r="Q1173"/>
  <c r="R1173"/>
  <c r="Q1174"/>
  <c r="R1174"/>
  <c r="Q1175"/>
  <c r="R1175"/>
  <c r="Q1177"/>
  <c r="R1177"/>
  <c r="Q1178"/>
  <c r="R1178"/>
  <c r="Q1179"/>
  <c r="R1179"/>
  <c r="Q1180"/>
  <c r="R1180"/>
  <c r="Q1181"/>
  <c r="R1181"/>
  <c r="Q1182"/>
  <c r="R1182"/>
  <c r="Q1183"/>
  <c r="R1183"/>
  <c r="Q1185"/>
  <c r="R1185"/>
  <c r="Q1186"/>
  <c r="R1186"/>
  <c r="Q1187"/>
  <c r="R1187"/>
  <c r="Q1188"/>
  <c r="R1188"/>
  <c r="Q1189"/>
  <c r="R1189"/>
  <c r="Q1190"/>
  <c r="R1190"/>
  <c r="Q1191"/>
  <c r="R1191"/>
  <c r="Q1192"/>
  <c r="R1192"/>
  <c r="Q1193"/>
  <c r="R1193"/>
  <c r="Q1194"/>
  <c r="R1194"/>
  <c r="Q1195"/>
  <c r="R1195"/>
  <c r="Q1196"/>
  <c r="R1196"/>
  <c r="Q1197"/>
  <c r="R1197"/>
  <c r="Q1198"/>
  <c r="R1198"/>
  <c r="Q1199"/>
  <c r="R1199"/>
  <c r="Q1200"/>
  <c r="R1200"/>
  <c r="Q1201"/>
  <c r="R1201"/>
  <c r="Q1202"/>
  <c r="R1202"/>
  <c r="Q1204"/>
  <c r="Q1205" s="1"/>
  <c r="R1204"/>
  <c r="R1205" s="1"/>
  <c r="R3"/>
  <c r="Q3"/>
  <c r="S410" l="1"/>
  <c r="S390"/>
  <c r="S304"/>
  <c r="S199"/>
  <c r="Q359"/>
  <c r="Q196"/>
  <c r="R196"/>
  <c r="R182"/>
  <c r="S389"/>
  <c r="S198"/>
  <c r="S30"/>
  <c r="S17"/>
  <c r="S213"/>
  <c r="S18"/>
  <c r="S1193"/>
  <c r="S1189"/>
  <c r="R1145"/>
  <c r="S1122"/>
  <c r="S1118"/>
  <c r="S629"/>
  <c r="S625"/>
  <c r="S597"/>
  <c r="S593"/>
  <c r="S500"/>
  <c r="S496"/>
  <c r="S468"/>
  <c r="S1198"/>
  <c r="S1194"/>
  <c r="S1192"/>
  <c r="S1190"/>
  <c r="S1188"/>
  <c r="S1181"/>
  <c r="S1177"/>
  <c r="S1174"/>
  <c r="S1172"/>
  <c r="S1170"/>
  <c r="S1144"/>
  <c r="S1139"/>
  <c r="S1137"/>
  <c r="S1135"/>
  <c r="S1133"/>
  <c r="S1127"/>
  <c r="S1123"/>
  <c r="S1121"/>
  <c r="S1119"/>
  <c r="S1117"/>
  <c r="S1111"/>
  <c r="S1107"/>
  <c r="S1105"/>
  <c r="S1103"/>
  <c r="S1101"/>
  <c r="S1079"/>
  <c r="S1041"/>
  <c r="S826"/>
  <c r="S678"/>
  <c r="S646"/>
  <c r="S634"/>
  <c r="S630"/>
  <c r="S628"/>
  <c r="S626"/>
  <c r="S624"/>
  <c r="S622"/>
  <c r="S614"/>
  <c r="S602"/>
  <c r="S598"/>
  <c r="S596"/>
  <c r="S594"/>
  <c r="S592"/>
  <c r="S590"/>
  <c r="S549"/>
  <c r="S517"/>
  <c r="S505"/>
  <c r="S501"/>
  <c r="S499"/>
  <c r="S497"/>
  <c r="S495"/>
  <c r="S493"/>
  <c r="S485"/>
  <c r="S473"/>
  <c r="S469"/>
  <c r="S467"/>
  <c r="S465"/>
  <c r="S463"/>
  <c r="S461"/>
  <c r="S453"/>
  <c r="S790"/>
  <c r="S393"/>
  <c r="S969"/>
  <c r="R955"/>
  <c r="S874"/>
  <c r="S830"/>
  <c r="S811"/>
  <c r="S807"/>
  <c r="S791"/>
  <c r="S779"/>
  <c r="S775"/>
  <c r="S699"/>
  <c r="S679"/>
  <c r="R362"/>
  <c r="R359"/>
  <c r="R279"/>
  <c r="S260"/>
  <c r="S256"/>
  <c r="S131"/>
  <c r="S119"/>
  <c r="S115"/>
  <c r="S113"/>
  <c r="S111"/>
  <c r="S109"/>
  <c r="S107"/>
  <c r="S103"/>
  <c r="S99"/>
  <c r="S87"/>
  <c r="S83"/>
  <c r="S81"/>
  <c r="S79"/>
  <c r="S77"/>
  <c r="S75"/>
  <c r="S67"/>
  <c r="S778"/>
  <c r="S710"/>
  <c r="S682"/>
  <c r="S421"/>
  <c r="S114"/>
  <c r="S110"/>
  <c r="S871"/>
  <c r="S859"/>
  <c r="S855"/>
  <c r="S835"/>
  <c r="S827"/>
  <c r="S464"/>
  <c r="S281"/>
  <c r="S266"/>
  <c r="S261"/>
  <c r="S259"/>
  <c r="S257"/>
  <c r="S255"/>
  <c r="S253"/>
  <c r="S249"/>
  <c r="S245"/>
  <c r="S233"/>
  <c r="R12"/>
  <c r="S521"/>
  <c r="S425"/>
  <c r="S372"/>
  <c r="S333"/>
  <c r="S329"/>
  <c r="R202"/>
  <c r="S191"/>
  <c r="S187"/>
  <c r="S34"/>
  <c r="S1045"/>
  <c r="S1040"/>
  <c r="S1038"/>
  <c r="S1026"/>
  <c r="S1020"/>
  <c r="S1018"/>
  <c r="S1002"/>
  <c r="S990"/>
  <c r="S986"/>
  <c r="S982"/>
  <c r="S974"/>
  <c r="S897"/>
  <c r="S774"/>
  <c r="S762"/>
  <c r="S758"/>
  <c r="S756"/>
  <c r="S754"/>
  <c r="S752"/>
  <c r="S750"/>
  <c r="S742"/>
  <c r="S730"/>
  <c r="S726"/>
  <c r="S724"/>
  <c r="S722"/>
  <c r="S720"/>
  <c r="S718"/>
  <c r="S650"/>
  <c r="S582"/>
  <c r="S538"/>
  <c r="S518"/>
  <c r="S442"/>
  <c r="S422"/>
  <c r="S377"/>
  <c r="S373"/>
  <c r="S371"/>
  <c r="S368"/>
  <c r="S366"/>
  <c r="S364"/>
  <c r="S353"/>
  <c r="Q349"/>
  <c r="S338"/>
  <c r="S334"/>
  <c r="S332"/>
  <c r="S330"/>
  <c r="S328"/>
  <c r="S326"/>
  <c r="S318"/>
  <c r="S192"/>
  <c r="S190"/>
  <c r="S188"/>
  <c r="S186"/>
  <c r="S184"/>
  <c r="S173"/>
  <c r="S158"/>
  <c r="Q136"/>
  <c r="S54"/>
  <c r="S35"/>
  <c r="R1158"/>
  <c r="S985"/>
  <c r="S973"/>
  <c r="S757"/>
  <c r="S753"/>
  <c r="S725"/>
  <c r="S721"/>
  <c r="S367"/>
  <c r="R369"/>
  <c r="R193"/>
  <c r="Q1158"/>
  <c r="S1076"/>
  <c r="S1072"/>
  <c r="S1070"/>
  <c r="S1052"/>
  <c r="S1046"/>
  <c r="S1044"/>
  <c r="S1042"/>
  <c r="S967"/>
  <c r="S961"/>
  <c r="S957"/>
  <c r="S952"/>
  <c r="S949"/>
  <c r="S947"/>
  <c r="S945"/>
  <c r="S918"/>
  <c r="S916"/>
  <c r="S910"/>
  <c r="S908"/>
  <c r="S902"/>
  <c r="S900"/>
  <c r="S894"/>
  <c r="S667"/>
  <c r="S647"/>
  <c r="S571"/>
  <c r="S550"/>
  <c r="R349"/>
  <c r="Q282"/>
  <c r="Q279"/>
  <c r="Q276"/>
  <c r="S267"/>
  <c r="R152"/>
  <c r="R149"/>
  <c r="R136"/>
  <c r="S120"/>
  <c r="Q45"/>
  <c r="S801"/>
  <c r="S714"/>
  <c r="S661"/>
  <c r="S657"/>
  <c r="S586"/>
  <c r="S532"/>
  <c r="S528"/>
  <c r="S457"/>
  <c r="S404"/>
  <c r="S400"/>
  <c r="Q362"/>
  <c r="S322"/>
  <c r="Q343"/>
  <c r="Q273"/>
  <c r="Q182"/>
  <c r="Q161"/>
  <c r="S71"/>
  <c r="Q133"/>
  <c r="Q55"/>
  <c r="Q51"/>
  <c r="R45"/>
  <c r="S9"/>
  <c r="S5"/>
  <c r="R1203"/>
  <c r="R1142"/>
  <c r="R951"/>
  <c r="R943"/>
  <c r="R553"/>
  <c r="R156"/>
  <c r="Q1169"/>
  <c r="S1095"/>
  <c r="S1083"/>
  <c r="S1014"/>
  <c r="S890"/>
  <c r="S878"/>
  <c r="Q12"/>
  <c r="R1184"/>
  <c r="R1176"/>
  <c r="S1163"/>
  <c r="R1169"/>
  <c r="S1149"/>
  <c r="Q1145"/>
  <c r="S1140"/>
  <c r="S1128"/>
  <c r="S1108"/>
  <c r="S1096"/>
  <c r="S1092"/>
  <c r="S1080"/>
  <c r="S1062"/>
  <c r="S1035"/>
  <c r="S1033"/>
  <c r="S1017"/>
  <c r="S1015"/>
  <c r="S1011"/>
  <c r="S1005"/>
  <c r="S1001"/>
  <c r="S999"/>
  <c r="S997"/>
  <c r="S995"/>
  <c r="S993"/>
  <c r="S991"/>
  <c r="S938"/>
  <c r="S922"/>
  <c r="S915"/>
  <c r="S907"/>
  <c r="S891"/>
  <c r="S875"/>
  <c r="S849"/>
  <c r="S841"/>
  <c r="S822"/>
  <c r="S820"/>
  <c r="S818"/>
  <c r="S816"/>
  <c r="S814"/>
  <c r="S812"/>
  <c r="S806"/>
  <c r="S804"/>
  <c r="S802"/>
  <c r="S800"/>
  <c r="S794"/>
  <c r="S746"/>
  <c r="S731"/>
  <c r="S711"/>
  <c r="S693"/>
  <c r="S689"/>
  <c r="S666"/>
  <c r="S662"/>
  <c r="S660"/>
  <c r="S658"/>
  <c r="S656"/>
  <c r="S654"/>
  <c r="S618"/>
  <c r="S603"/>
  <c r="S583"/>
  <c r="S565"/>
  <c r="S561"/>
  <c r="S537"/>
  <c r="S533"/>
  <c r="S531"/>
  <c r="S529"/>
  <c r="S527"/>
  <c r="S525"/>
  <c r="S489"/>
  <c r="S474"/>
  <c r="S454"/>
  <c r="S436"/>
  <c r="S432"/>
  <c r="S409"/>
  <c r="S405"/>
  <c r="S403"/>
  <c r="S401"/>
  <c r="S399"/>
  <c r="S397"/>
  <c r="S358"/>
  <c r="Q356"/>
  <c r="S339"/>
  <c r="S319"/>
  <c r="R343"/>
  <c r="S298"/>
  <c r="S294"/>
  <c r="R306"/>
  <c r="R289"/>
  <c r="R273"/>
  <c r="S234"/>
  <c r="S228"/>
  <c r="S224"/>
  <c r="Q177"/>
  <c r="Q167"/>
  <c r="S159"/>
  <c r="R161"/>
  <c r="S151"/>
  <c r="S146"/>
  <c r="R144"/>
  <c r="S88"/>
  <c r="S72"/>
  <c r="R133"/>
  <c r="R55"/>
  <c r="R51"/>
  <c r="S28"/>
  <c r="S26"/>
  <c r="S24"/>
  <c r="Q20"/>
  <c r="S10"/>
  <c r="S6"/>
  <c r="S4"/>
  <c r="S1199"/>
  <c r="Q1203"/>
  <c r="S1178"/>
  <c r="S1164"/>
  <c r="S1159"/>
  <c r="S1160" s="1"/>
  <c r="U1160" s="1"/>
  <c r="S1146"/>
  <c r="S1075"/>
  <c r="S1073"/>
  <c r="S1065"/>
  <c r="S1057"/>
  <c r="S966"/>
  <c r="Q1142"/>
  <c r="S939"/>
  <c r="S935"/>
  <c r="S923"/>
  <c r="S919"/>
  <c r="S870"/>
  <c r="S868"/>
  <c r="S866"/>
  <c r="S864"/>
  <c r="S862"/>
  <c r="S860"/>
  <c r="S854"/>
  <c r="S852"/>
  <c r="S846"/>
  <c r="S844"/>
  <c r="S838"/>
  <c r="S836"/>
  <c r="S771"/>
  <c r="S763"/>
  <c r="S743"/>
  <c r="S698"/>
  <c r="S694"/>
  <c r="S692"/>
  <c r="S690"/>
  <c r="S688"/>
  <c r="S686"/>
  <c r="S635"/>
  <c r="S615"/>
  <c r="S570"/>
  <c r="S566"/>
  <c r="S564"/>
  <c r="S562"/>
  <c r="S560"/>
  <c r="S558"/>
  <c r="Q943"/>
  <c r="S506"/>
  <c r="S486"/>
  <c r="S441"/>
  <c r="S437"/>
  <c r="S435"/>
  <c r="S433"/>
  <c r="S431"/>
  <c r="S429"/>
  <c r="S378"/>
  <c r="Q553"/>
  <c r="Q369"/>
  <c r="S354"/>
  <c r="R356"/>
  <c r="S303"/>
  <c r="S299"/>
  <c r="S297"/>
  <c r="S295"/>
  <c r="S293"/>
  <c r="S291"/>
  <c r="S286"/>
  <c r="S229"/>
  <c r="S227"/>
  <c r="S225"/>
  <c r="S223"/>
  <c r="S221"/>
  <c r="S217"/>
  <c r="R263"/>
  <c r="Q202"/>
  <c r="Q193"/>
  <c r="R177"/>
  <c r="R167"/>
  <c r="Q156"/>
  <c r="S150"/>
  <c r="S147"/>
  <c r="S145"/>
  <c r="S142"/>
  <c r="S65"/>
  <c r="S63"/>
  <c r="S61"/>
  <c r="S53"/>
  <c r="S47"/>
  <c r="S44"/>
  <c r="S42"/>
  <c r="S40"/>
  <c r="S38"/>
  <c r="Q48"/>
  <c r="Q1184"/>
  <c r="S1167"/>
  <c r="S1138"/>
  <c r="S1099"/>
  <c r="S1064"/>
  <c r="S1053"/>
  <c r="S1036"/>
  <c r="S989"/>
  <c r="S964"/>
  <c r="S942"/>
  <c r="S913"/>
  <c r="S905"/>
  <c r="S869"/>
  <c r="S865"/>
  <c r="S825"/>
  <c r="S821"/>
  <c r="S817"/>
  <c r="S769"/>
  <c r="S741"/>
  <c r="S737"/>
  <c r="S709"/>
  <c r="S705"/>
  <c r="S677"/>
  <c r="S673"/>
  <c r="S645"/>
  <c r="S641"/>
  <c r="S613"/>
  <c r="S609"/>
  <c r="S581"/>
  <c r="S577"/>
  <c r="S554"/>
  <c r="S548"/>
  <c r="S544"/>
  <c r="S516"/>
  <c r="S512"/>
  <c r="S484"/>
  <c r="S480"/>
  <c r="S452"/>
  <c r="S448"/>
  <c r="S420"/>
  <c r="S416"/>
  <c r="S388"/>
  <c r="S384"/>
  <c r="S352"/>
  <c r="S347"/>
  <c r="S317"/>
  <c r="S313"/>
  <c r="S283"/>
  <c r="S280"/>
  <c r="S282" s="1"/>
  <c r="S274"/>
  <c r="S246"/>
  <c r="S244"/>
  <c r="S240"/>
  <c r="S214"/>
  <c r="S212"/>
  <c r="S208"/>
  <c r="S178"/>
  <c r="S179" s="1"/>
  <c r="S174"/>
  <c r="S172"/>
  <c r="S166"/>
  <c r="S137"/>
  <c r="S138" s="1"/>
  <c r="U138" s="1"/>
  <c r="S132"/>
  <c r="S130"/>
  <c r="S126"/>
  <c r="S100"/>
  <c r="S98"/>
  <c r="S94"/>
  <c r="S68"/>
  <c r="S66"/>
  <c r="S62"/>
  <c r="S31"/>
  <c r="S29"/>
  <c r="S25"/>
  <c r="R20"/>
  <c r="Q152"/>
  <c r="R282"/>
  <c r="Q955"/>
  <c r="Q1160"/>
  <c r="Q149"/>
  <c r="Q951"/>
  <c r="S1134"/>
  <c r="S1090"/>
  <c r="S1086"/>
  <c r="S1061"/>
  <c r="S1048"/>
  <c r="S1009"/>
  <c r="S980"/>
  <c r="S972"/>
  <c r="S933"/>
  <c r="S929"/>
  <c r="S889"/>
  <c r="S885"/>
  <c r="S881"/>
  <c r="S842"/>
  <c r="S789"/>
  <c r="S785"/>
  <c r="S772"/>
  <c r="S770"/>
  <c r="S768"/>
  <c r="S747"/>
  <c r="S740"/>
  <c r="S738"/>
  <c r="S736"/>
  <c r="S715"/>
  <c r="S708"/>
  <c r="S706"/>
  <c r="S704"/>
  <c r="S683"/>
  <c r="S676"/>
  <c r="S674"/>
  <c r="S672"/>
  <c r="S651"/>
  <c r="S644"/>
  <c r="S642"/>
  <c r="S640"/>
  <c r="S619"/>
  <c r="S612"/>
  <c r="S610"/>
  <c r="S608"/>
  <c r="S587"/>
  <c r="S580"/>
  <c r="S578"/>
  <c r="S576"/>
  <c r="S555"/>
  <c r="S547"/>
  <c r="S545"/>
  <c r="S543"/>
  <c r="S522"/>
  <c r="S515"/>
  <c r="S513"/>
  <c r="S511"/>
  <c r="S490"/>
  <c r="S483"/>
  <c r="S481"/>
  <c r="S479"/>
  <c r="S458"/>
  <c r="S451"/>
  <c r="S449"/>
  <c r="S447"/>
  <c r="S426"/>
  <c r="S419"/>
  <c r="S417"/>
  <c r="S415"/>
  <c r="S394"/>
  <c r="S387"/>
  <c r="S385"/>
  <c r="S383"/>
  <c r="S360"/>
  <c r="S351"/>
  <c r="S348"/>
  <c r="S346"/>
  <c r="S323"/>
  <c r="S316"/>
  <c r="S314"/>
  <c r="S312"/>
  <c r="S287"/>
  <c r="S278"/>
  <c r="S275"/>
  <c r="S272"/>
  <c r="S250"/>
  <c r="S243"/>
  <c r="S241"/>
  <c r="S239"/>
  <c r="S218"/>
  <c r="S211"/>
  <c r="S209"/>
  <c r="S207"/>
  <c r="S180"/>
  <c r="S171"/>
  <c r="S168"/>
  <c r="S169" s="1"/>
  <c r="S165"/>
  <c r="S153"/>
  <c r="S139"/>
  <c r="S129"/>
  <c r="S127"/>
  <c r="S125"/>
  <c r="S104"/>
  <c r="S97"/>
  <c r="S95"/>
  <c r="S93"/>
  <c r="Q263"/>
  <c r="Q306"/>
  <c r="S3"/>
  <c r="S1186"/>
  <c r="S1156"/>
  <c r="S1152"/>
  <c r="S1115"/>
  <c r="S1202"/>
  <c r="S1195"/>
  <c r="S1182"/>
  <c r="S1175"/>
  <c r="S1171"/>
  <c r="S1157"/>
  <c r="S1155"/>
  <c r="S1153"/>
  <c r="S1151"/>
  <c r="S1131"/>
  <c r="S1124"/>
  <c r="S1112"/>
  <c r="S1106"/>
  <c r="S1102"/>
  <c r="S1091"/>
  <c r="S1089"/>
  <c r="S1087"/>
  <c r="S1085"/>
  <c r="S1058"/>
  <c r="S1051"/>
  <c r="S1049"/>
  <c r="S1029"/>
  <c r="S1021"/>
  <c r="S1006"/>
  <c r="S1000"/>
  <c r="S996"/>
  <c r="S983"/>
  <c r="S977"/>
  <c r="S975"/>
  <c r="S958"/>
  <c r="S956"/>
  <c r="S950"/>
  <c r="S946"/>
  <c r="S934"/>
  <c r="S932"/>
  <c r="S930"/>
  <c r="S928"/>
  <c r="S926"/>
  <c r="S924"/>
  <c r="S906"/>
  <c r="S899"/>
  <c r="S886"/>
  <c r="S884"/>
  <c r="S882"/>
  <c r="S880"/>
  <c r="S858"/>
  <c r="S851"/>
  <c r="S843"/>
  <c r="S833"/>
  <c r="S810"/>
  <c r="S803"/>
  <c r="S795"/>
  <c r="S788"/>
  <c r="S786"/>
  <c r="S784"/>
  <c r="S782"/>
  <c r="S780"/>
  <c r="S759"/>
  <c r="S727"/>
  <c r="S695"/>
  <c r="S663"/>
  <c r="S631"/>
  <c r="S599"/>
  <c r="S567"/>
  <c r="S534"/>
  <c r="S502"/>
  <c r="S470"/>
  <c r="S438"/>
  <c r="S406"/>
  <c r="S374"/>
  <c r="S335"/>
  <c r="S300"/>
  <c r="S262"/>
  <c r="S230"/>
  <c r="S194"/>
  <c r="S154"/>
  <c r="S116"/>
  <c r="S84"/>
  <c r="S82"/>
  <c r="S78"/>
  <c r="S49"/>
  <c r="S46"/>
  <c r="S41"/>
  <c r="S11"/>
  <c r="R48"/>
  <c r="Q144"/>
  <c r="R276"/>
  <c r="Q289"/>
  <c r="Q1176"/>
  <c r="S1197"/>
  <c r="S1180"/>
  <c r="S1162"/>
  <c r="S1143"/>
  <c r="S1145" s="1"/>
  <c r="S1126"/>
  <c r="S1110"/>
  <c r="S1094"/>
  <c r="S1078"/>
  <c r="S1013"/>
  <c r="S1004"/>
  <c r="S984"/>
  <c r="S937"/>
  <c r="S917"/>
  <c r="S873"/>
  <c r="S853"/>
  <c r="S805"/>
  <c r="S1204"/>
  <c r="S1205" s="1"/>
  <c r="U1205" s="1"/>
  <c r="S1201"/>
  <c r="S1196"/>
  <c r="S1187"/>
  <c r="S1185"/>
  <c r="S1179"/>
  <c r="S1168"/>
  <c r="S1166"/>
  <c r="S1161"/>
  <c r="S1150"/>
  <c r="S1148"/>
  <c r="S1141"/>
  <c r="S1132"/>
  <c r="S1130"/>
  <c r="S1125"/>
  <c r="S1116"/>
  <c r="S1114"/>
  <c r="S1109"/>
  <c r="S1100"/>
  <c r="S1098"/>
  <c r="S1093"/>
  <c r="S1084"/>
  <c r="S1082"/>
  <c r="S1077"/>
  <c r="S1069"/>
  <c r="S1050"/>
  <c r="S1030"/>
  <c r="S1028"/>
  <c r="S1019"/>
  <c r="S988"/>
  <c r="S981"/>
  <c r="S979"/>
  <c r="S970"/>
  <c r="S968"/>
  <c r="S959"/>
  <c r="S948"/>
  <c r="S921"/>
  <c r="S914"/>
  <c r="S912"/>
  <c r="S903"/>
  <c r="S901"/>
  <c r="S892"/>
  <c r="S883"/>
  <c r="S857"/>
  <c r="S850"/>
  <c r="S848"/>
  <c r="S839"/>
  <c r="S837"/>
  <c r="S828"/>
  <c r="S819"/>
  <c r="S798"/>
  <c r="S796"/>
  <c r="S787"/>
  <c r="S766"/>
  <c r="S764"/>
  <c r="S755"/>
  <c r="S734"/>
  <c r="S702"/>
  <c r="S670"/>
  <c r="S638"/>
  <c r="S606"/>
  <c r="S574"/>
  <c r="S541"/>
  <c r="S509"/>
  <c r="S477"/>
  <c r="S445"/>
  <c r="S413"/>
  <c r="S381"/>
  <c r="S342"/>
  <c r="S309"/>
  <c r="S310" s="1"/>
  <c r="S270"/>
  <c r="S237"/>
  <c r="S203"/>
  <c r="S204" s="1"/>
  <c r="S163"/>
  <c r="S123"/>
  <c r="S91"/>
  <c r="S59"/>
  <c r="S22"/>
  <c r="S773"/>
  <c r="S1200"/>
  <c r="S1191"/>
  <c r="S1183"/>
  <c r="S1173"/>
  <c r="S1165"/>
  <c r="S1154"/>
  <c r="S1147"/>
  <c r="S1136"/>
  <c r="S1129"/>
  <c r="S1120"/>
  <c r="S1113"/>
  <c r="S1104"/>
  <c r="S1097"/>
  <c r="S1088"/>
  <c r="S1081"/>
  <c r="S1068"/>
  <c r="S1066"/>
  <c r="S1059"/>
  <c r="S1056"/>
  <c r="S1054"/>
  <c r="S1043"/>
  <c r="S1025"/>
  <c r="S1016"/>
  <c r="S1007"/>
  <c r="S998"/>
  <c r="S965"/>
  <c r="S963"/>
  <c r="S953"/>
  <c r="S940"/>
  <c r="S931"/>
  <c r="S898"/>
  <c r="S896"/>
  <c r="S887"/>
  <c r="S876"/>
  <c r="S867"/>
  <c r="S834"/>
  <c r="S832"/>
  <c r="S823"/>
  <c r="S809"/>
  <c r="S793"/>
  <c r="S777"/>
  <c r="S761"/>
  <c r="S745"/>
  <c r="S729"/>
  <c r="S713"/>
  <c r="S697"/>
  <c r="S681"/>
  <c r="S665"/>
  <c r="S649"/>
  <c r="S633"/>
  <c r="S617"/>
  <c r="S601"/>
  <c r="S585"/>
  <c r="S569"/>
  <c r="S552"/>
  <c r="S536"/>
  <c r="S520"/>
  <c r="S504"/>
  <c r="S488"/>
  <c r="S472"/>
  <c r="S456"/>
  <c r="S440"/>
  <c r="S424"/>
  <c r="S408"/>
  <c r="S392"/>
  <c r="S376"/>
  <c r="S357"/>
  <c r="S337"/>
  <c r="S321"/>
  <c r="S302"/>
  <c r="S285"/>
  <c r="S265"/>
  <c r="S248"/>
  <c r="S232"/>
  <c r="S216"/>
  <c r="S197"/>
  <c r="S176"/>
  <c r="S157"/>
  <c r="S135"/>
  <c r="S118"/>
  <c r="S102"/>
  <c r="S86"/>
  <c r="S70"/>
  <c r="S52"/>
  <c r="S33"/>
  <c r="S15"/>
  <c r="S16" s="1"/>
  <c r="S8"/>
  <c r="S1074"/>
  <c r="S1067"/>
  <c r="S1060"/>
  <c r="S1037"/>
  <c r="S1034"/>
  <c r="S1032"/>
  <c r="S1027"/>
  <c r="S1024"/>
  <c r="S1022"/>
  <c r="S1012"/>
  <c r="S1010"/>
  <c r="S1008"/>
  <c r="S1003"/>
  <c r="S994"/>
  <c r="S992"/>
  <c r="S987"/>
  <c r="S978"/>
  <c r="S976"/>
  <c r="S971"/>
  <c r="S962"/>
  <c r="S960"/>
  <c r="S954"/>
  <c r="S944"/>
  <c r="S941"/>
  <c r="S936"/>
  <c r="S927"/>
  <c r="S925"/>
  <c r="S920"/>
  <c r="S911"/>
  <c r="S909"/>
  <c r="S904"/>
  <c r="S895"/>
  <c r="S893"/>
  <c r="S888"/>
  <c r="S879"/>
  <c r="S877"/>
  <c r="S872"/>
  <c r="S863"/>
  <c r="S861"/>
  <c r="S856"/>
  <c r="S847"/>
  <c r="S845"/>
  <c r="S840"/>
  <c r="S831"/>
  <c r="S829"/>
  <c r="S824"/>
  <c r="S815"/>
  <c r="S813"/>
  <c r="S808"/>
  <c r="S799"/>
  <c r="S797"/>
  <c r="S792"/>
  <c r="S783"/>
  <c r="S781"/>
  <c r="S776"/>
  <c r="S767"/>
  <c r="S765"/>
  <c r="S760"/>
  <c r="S751"/>
  <c r="S749"/>
  <c r="S744"/>
  <c r="S735"/>
  <c r="S733"/>
  <c r="S728"/>
  <c r="S719"/>
  <c r="S717"/>
  <c r="S712"/>
  <c r="S703"/>
  <c r="S701"/>
  <c r="S696"/>
  <c r="S687"/>
  <c r="S685"/>
  <c r="S680"/>
  <c r="S671"/>
  <c r="S669"/>
  <c r="S664"/>
  <c r="S655"/>
  <c r="S653"/>
  <c r="S648"/>
  <c r="S639"/>
  <c r="S637"/>
  <c r="S632"/>
  <c r="S623"/>
  <c r="S621"/>
  <c r="S616"/>
  <c r="S607"/>
  <c r="S605"/>
  <c r="S600"/>
  <c r="S591"/>
  <c r="S589"/>
  <c r="S584"/>
  <c r="S575"/>
  <c r="S573"/>
  <c r="S568"/>
  <c r="S559"/>
  <c r="S557"/>
  <c r="S551"/>
  <c r="S542"/>
  <c r="S540"/>
  <c r="S535"/>
  <c r="S526"/>
  <c r="S524"/>
  <c r="S519"/>
  <c r="S510"/>
  <c r="S508"/>
  <c r="S503"/>
  <c r="S494"/>
  <c r="S492"/>
  <c r="S487"/>
  <c r="S478"/>
  <c r="S476"/>
  <c r="S471"/>
  <c r="S462"/>
  <c r="S460"/>
  <c r="S455"/>
  <c r="S446"/>
  <c r="S444"/>
  <c r="S439"/>
  <c r="S430"/>
  <c r="S428"/>
  <c r="S423"/>
  <c r="S414"/>
  <c r="S412"/>
  <c r="S407"/>
  <c r="S398"/>
  <c r="S396"/>
  <c r="S391"/>
  <c r="S382"/>
  <c r="S380"/>
  <c r="S375"/>
  <c r="S365"/>
  <c r="S363"/>
  <c r="S355"/>
  <c r="S344"/>
  <c r="S345" s="1"/>
  <c r="S341"/>
  <c r="S336"/>
  <c r="S327"/>
  <c r="S325"/>
  <c r="S320"/>
  <c r="S311"/>
  <c r="S307"/>
  <c r="S308" s="1"/>
  <c r="U308" s="1"/>
  <c r="S301"/>
  <c r="S292"/>
  <c r="S290"/>
  <c r="S284"/>
  <c r="S271"/>
  <c r="S269"/>
  <c r="S264"/>
  <c r="S254"/>
  <c r="S252"/>
  <c r="S247"/>
  <c r="S238"/>
  <c r="S236"/>
  <c r="S231"/>
  <c r="S222"/>
  <c r="S220"/>
  <c r="S215"/>
  <c r="S205"/>
  <c r="S206" s="1"/>
  <c r="S201"/>
  <c r="S195"/>
  <c r="S185"/>
  <c r="S183"/>
  <c r="S175"/>
  <c r="S164"/>
  <c r="S162"/>
  <c r="S155"/>
  <c r="S143"/>
  <c r="S141"/>
  <c r="S134"/>
  <c r="S124"/>
  <c r="S122"/>
  <c r="S117"/>
  <c r="S108"/>
  <c r="S106"/>
  <c r="S101"/>
  <c r="S92"/>
  <c r="S90"/>
  <c r="S85"/>
  <c r="S76"/>
  <c r="S74"/>
  <c r="S69"/>
  <c r="S60"/>
  <c r="S58"/>
  <c r="S50"/>
  <c r="S39"/>
  <c r="S37"/>
  <c r="S32"/>
  <c r="S23"/>
  <c r="S21"/>
  <c r="S13"/>
  <c r="S14" s="1"/>
  <c r="S748"/>
  <c r="S739"/>
  <c r="S732"/>
  <c r="S723"/>
  <c r="S716"/>
  <c r="S707"/>
  <c r="S700"/>
  <c r="S691"/>
  <c r="S684"/>
  <c r="S675"/>
  <c r="S668"/>
  <c r="S659"/>
  <c r="S652"/>
  <c r="S643"/>
  <c r="S636"/>
  <c r="S627"/>
  <c r="S620"/>
  <c r="S611"/>
  <c r="S604"/>
  <c r="S595"/>
  <c r="S588"/>
  <c r="S579"/>
  <c r="S572"/>
  <c r="S563"/>
  <c r="S556"/>
  <c r="S546"/>
  <c r="S539"/>
  <c r="S530"/>
  <c r="S523"/>
  <c r="S514"/>
  <c r="S507"/>
  <c r="S498"/>
  <c r="S491"/>
  <c r="S482"/>
  <c r="S475"/>
  <c r="S466"/>
  <c r="S459"/>
  <c r="S450"/>
  <c r="S443"/>
  <c r="S434"/>
  <c r="S427"/>
  <c r="S418"/>
  <c r="S411"/>
  <c r="S402"/>
  <c r="S395"/>
  <c r="S386"/>
  <c r="S379"/>
  <c r="S370"/>
  <c r="S361"/>
  <c r="S350"/>
  <c r="S340"/>
  <c r="S331"/>
  <c r="S324"/>
  <c r="S315"/>
  <c r="S305"/>
  <c r="S296"/>
  <c r="S288"/>
  <c r="S277"/>
  <c r="S268"/>
  <c r="S258"/>
  <c r="S251"/>
  <c r="S242"/>
  <c r="S235"/>
  <c r="S226"/>
  <c r="S219"/>
  <c r="S210"/>
  <c r="S200"/>
  <c r="S189"/>
  <c r="S181"/>
  <c r="S170"/>
  <c r="S160"/>
  <c r="S148"/>
  <c r="S140"/>
  <c r="S128"/>
  <c r="S121"/>
  <c r="S112"/>
  <c r="S105"/>
  <c r="S96"/>
  <c r="S89"/>
  <c r="S80"/>
  <c r="S73"/>
  <c r="S64"/>
  <c r="S56"/>
  <c r="S57" s="1"/>
  <c r="S43"/>
  <c r="S36"/>
  <c r="S27"/>
  <c r="S19"/>
  <c r="S20" s="1"/>
  <c r="U20" s="1"/>
  <c r="S7"/>
  <c r="S1063"/>
  <c r="S1047"/>
  <c r="S1031"/>
  <c r="S1071"/>
  <c r="S1055"/>
  <c r="S1039"/>
  <c r="S1023"/>
  <c r="S279" l="1"/>
  <c r="S359"/>
  <c r="S136"/>
  <c r="S167"/>
  <c r="S55"/>
  <c r="S955"/>
  <c r="S1176"/>
  <c r="S349"/>
  <c r="U349" s="1"/>
  <c r="S152"/>
  <c r="S369"/>
  <c r="S149"/>
  <c r="R1206"/>
  <c r="S45"/>
  <c r="S48"/>
  <c r="S1158"/>
  <c r="S1184"/>
  <c r="Q1206"/>
  <c r="S196"/>
  <c r="S1142"/>
  <c r="S276"/>
  <c r="S202"/>
  <c r="U202" s="1"/>
  <c r="S553"/>
  <c r="U553" s="1"/>
  <c r="S193"/>
  <c r="U193" s="1"/>
  <c r="S12"/>
  <c r="U12" s="1"/>
  <c r="S263"/>
  <c r="U263" s="1"/>
  <c r="S943"/>
  <c r="U943" s="1"/>
  <c r="S133"/>
  <c r="U133" s="1"/>
  <c r="S951"/>
  <c r="S161"/>
  <c r="S1169"/>
  <c r="S1203"/>
  <c r="U1203" s="1"/>
  <c r="S51"/>
  <c r="U51" s="1"/>
  <c r="S156"/>
  <c r="U156" s="1"/>
  <c r="S182"/>
  <c r="S362"/>
  <c r="U362" s="1"/>
  <c r="S289"/>
  <c r="U289" s="1"/>
  <c r="S177"/>
  <c r="S356"/>
  <c r="U356" s="1"/>
  <c r="S273"/>
  <c r="S306"/>
  <c r="U306" s="1"/>
  <c r="S343"/>
  <c r="S144"/>
  <c r="U1206" l="1"/>
  <c r="S1206"/>
</calcChain>
</file>

<file path=xl/comments1.xml><?xml version="1.0" encoding="utf-8"?>
<comments xmlns="http://schemas.openxmlformats.org/spreadsheetml/2006/main">
  <authors>
    <author>Administrator</author>
    <author>admin</author>
  </authors>
  <commentList>
    <comment ref="N13" authorId="0">
      <text>
        <r>
          <rPr>
            <sz val="9"/>
            <rFont val="宋体"/>
            <charset val="134"/>
          </rPr>
          <t>7.5已入账岚农行2700</t>
        </r>
      </text>
    </comment>
    <comment ref="N15" authorId="0">
      <text>
        <r>
          <rPr>
            <sz val="9"/>
            <rFont val="宋体"/>
            <charset val="134"/>
          </rPr>
          <t>7.24入账岚农行750</t>
        </r>
      </text>
    </comment>
    <comment ref="M21" authorId="0">
      <text>
        <r>
          <rPr>
            <sz val="9"/>
            <rFont val="宋体"/>
            <charset val="134"/>
          </rPr>
          <t>6.26汇入合计258000，包含
7.1/7接送机13000*2
7.2/4/5/6包车费58000*4</t>
        </r>
      </text>
    </comment>
    <comment ref="M22" authorId="0">
      <text>
        <r>
          <rPr>
            <sz val="9"/>
            <rFont val="宋体"/>
            <charset val="134"/>
          </rPr>
          <t>6.26汇入合计258000，包含
7.1/7接送机13000*2
7.2/4/5/6包车费58000*4</t>
        </r>
      </text>
    </comment>
    <comment ref="M23" authorId="0">
      <text>
        <r>
          <rPr>
            <sz val="9"/>
            <rFont val="宋体"/>
            <charset val="134"/>
          </rPr>
          <t>6.26汇入合计258000，包含
7.1/7接送机13000*2
7.2/4/5/6包车费58000*4</t>
        </r>
      </text>
    </comment>
    <comment ref="M24" authorId="0">
      <text>
        <r>
          <rPr>
            <sz val="9"/>
            <rFont val="宋体"/>
            <charset val="134"/>
          </rPr>
          <t>6.26汇入合计258000，包含
7.1/7接送机13000*2
7.2/4/5/6包车费58000*4</t>
        </r>
      </text>
    </comment>
    <comment ref="M25" authorId="0">
      <text>
        <r>
          <rPr>
            <sz val="9"/>
            <rFont val="宋体"/>
            <charset val="134"/>
          </rPr>
          <t>6.26汇入合计258000，包含
7.1/7接送机13000*2
7.2/4/5/6包车费58000*4</t>
        </r>
      </text>
    </comment>
    <comment ref="M27" authorId="0">
      <text>
        <r>
          <rPr>
            <sz val="9"/>
            <rFont val="宋体"/>
            <charset val="134"/>
          </rPr>
          <t>7.5入账日本银行合共335000，包含
7.7包车20000
7.8包车60000
7.9包车60000，1h加班费10000
7.11包车60000
7.11送机18000
7.12包车60000</t>
        </r>
      </text>
    </comment>
    <comment ref="M28" authorId="0">
      <text>
        <r>
          <rPr>
            <sz val="9"/>
            <rFont val="宋体"/>
            <charset val="134"/>
          </rPr>
          <t>6.26汇入合计258000，包含
7.1/7接送机13000*2
7.2/4/5/6包车费58000*4</t>
        </r>
      </text>
    </comment>
    <comment ref="M29" authorId="0">
      <text>
        <r>
          <rPr>
            <sz val="9"/>
            <rFont val="宋体"/>
            <charset val="134"/>
          </rPr>
          <t>7.5入账日本银行合共335000，包含
7.7包车20000
7.8包车60000
7.9包车60000，1h加班费10000
7.11包车60000
7.11送机18000
7.12包车60000</t>
        </r>
      </text>
    </comment>
    <comment ref="M30" authorId="0">
      <text>
        <r>
          <rPr>
            <sz val="9"/>
            <rFont val="宋体"/>
            <charset val="134"/>
          </rPr>
          <t>7.5入账日本银行合共335000，包含
7.7包车20000
7.8包车60000
7.9包车60000，1h加班费10000
7.11包车60000
7.11送机18000
7.12包车60000</t>
        </r>
      </text>
    </comment>
    <comment ref="M31" authorId="0">
      <text>
        <r>
          <rPr>
            <sz val="9"/>
            <rFont val="宋体"/>
            <charset val="134"/>
          </rPr>
          <t>7.5入账日本银行合共335000，包含
7.7包车20000
7.8包车60000
7.9包车60000，1h加班费10000
7.11包车60000
7.11送机18000
7.12包车60000</t>
        </r>
      </text>
    </comment>
    <comment ref="M32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33" authorId="0">
      <text>
        <r>
          <rPr>
            <sz val="9"/>
            <rFont val="宋体"/>
            <charset val="134"/>
          </rPr>
          <t>7.5入账日本银行合共335000，包含
7.7包车20000
7.8包车60000
7.9包车60000，1h加班费10000
7.11包车60000
7.11送机18000
7.12包车60000</t>
        </r>
      </text>
    </comment>
    <comment ref="M34" authorId="0">
      <text>
        <r>
          <rPr>
            <sz val="9"/>
            <rFont val="宋体"/>
            <charset val="134"/>
          </rPr>
          <t>7.5入账日本银行合共335000，包含
7.7包车20000
7.8包车60000
7.9包车60000，1h加班费10000
7.11包车60000
7.11送机18000
7.12包车60000</t>
        </r>
      </text>
    </comment>
    <comment ref="M35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36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37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38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39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40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41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42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43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44" authorId="0">
      <text>
        <r>
          <rPr>
            <sz val="9"/>
            <rFont val="宋体"/>
            <charset val="134"/>
          </rPr>
          <t xml:space="preserve">7.10入账日本银行合共855550，包含7.11-7.21动漫团：
①7.11-21车费535000，含回扣JOYFEEL的63424，即实际用车费用471576
②酒店代订305050，
③门票15500，
</t>
        </r>
      </text>
    </comment>
    <comment ref="M46" authorId="0">
      <text>
        <r>
          <rPr>
            <sz val="9"/>
            <rFont val="宋体"/>
            <charset val="134"/>
          </rPr>
          <t>7.22入账日本银行垫付款105200
7.30入账日本银行61810，合共167010包含
7.22接机11000
7.23包车38000，1h加班5000，高速4730，停车费3400
及酒店门票费104880</t>
        </r>
      </text>
    </comment>
    <comment ref="M47" authorId="0">
      <text>
        <r>
          <rPr>
            <sz val="9"/>
            <rFont val="宋体"/>
            <charset val="134"/>
          </rPr>
          <t>7.22入账日本银行垫付款105200
7.30入账日本银行61810，合共167010包含
7.22接机11000
7.23包车38000，1h加班5000，高速4730，停车费3400
及酒店门票费104880</t>
        </r>
      </text>
    </comment>
    <comment ref="M49" authorId="0">
      <text>
        <r>
          <rPr>
            <sz val="9"/>
            <rFont val="宋体"/>
            <charset val="134"/>
          </rPr>
          <t>8.8入账日本银行合共32925，包含ujapan
7.20送机21925
7.27接机11000</t>
        </r>
      </text>
    </comment>
    <comment ref="M50" authorId="0">
      <text>
        <r>
          <rPr>
            <sz val="9"/>
            <rFont val="宋体"/>
            <charset val="134"/>
          </rPr>
          <t>8.8入账日本银行合共32925，包含ujapan
7.20送机21925
7.27接机11000</t>
        </r>
      </text>
    </comment>
    <comment ref="N52" authorId="0">
      <text>
        <r>
          <rPr>
            <sz val="9"/>
            <rFont val="宋体"/>
            <charset val="134"/>
          </rPr>
          <t>7.5入账岚农行700</t>
        </r>
      </text>
    </comment>
    <comment ref="N53" authorId="0">
      <text>
        <r>
          <rPr>
            <sz val="9"/>
            <rFont val="宋体"/>
            <charset val="134"/>
          </rPr>
          <t>7.8入账岚农行600</t>
        </r>
      </text>
    </comment>
    <comment ref="N54" authorId="0">
      <text>
        <r>
          <rPr>
            <sz val="9"/>
            <rFont val="宋体"/>
            <charset val="134"/>
          </rPr>
          <t>7.29入账岚农行700</t>
        </r>
      </text>
    </comment>
    <comment ref="N56" authorId="0">
      <text>
        <r>
          <rPr>
            <sz val="9"/>
            <rFont val="宋体"/>
            <charset val="134"/>
          </rPr>
          <t>7.22入账岚农行1200</t>
        </r>
      </text>
    </comment>
    <comment ref="N134" authorId="0">
      <text>
        <r>
          <rPr>
            <sz val="9"/>
            <rFont val="宋体"/>
            <charset val="134"/>
          </rPr>
          <t>7.9入账平安银行合共4000，包含7.27接机1800,7.29单程接送2200</t>
        </r>
      </text>
    </comment>
    <comment ref="N135" authorId="0">
      <text>
        <r>
          <rPr>
            <sz val="9"/>
            <rFont val="宋体"/>
            <charset val="134"/>
          </rPr>
          <t>7.9入账平安银行合共4000，包含7.27接机1800,7.29单程接送2200</t>
        </r>
      </text>
    </comment>
    <comment ref="N139" authorId="0">
      <text>
        <r>
          <rPr>
            <sz val="9"/>
            <rFont val="宋体"/>
            <charset val="134"/>
          </rPr>
          <t>7.25入账平安银行人民币合计22884，包含蔡总朋友
7.8包车2563.1，住宿242，高速费422，停车费85，小计3312.1
7.9包车2563.1，住宿295，高速费318，停车费35
7.10包车2373.1，高速费172，停车费319，加班费1100
7.11包车2278.1，高速费466，停车费254，加班费412.5
7.12送机1330
其他垫付款7656.1</t>
        </r>
      </text>
    </comment>
    <comment ref="N140" authorId="0">
      <text>
        <r>
          <rPr>
            <sz val="9"/>
            <rFont val="宋体"/>
            <charset val="134"/>
          </rPr>
          <t>7.25入账平安银行人民币合计22884，包含蔡总朋友
7.8包车2563.1，住宿242，高速费422，停车费85，小计3312.1
7.9包车2563.1，住宿295，高速费318，停车费35
7.10包车2373.1，高速费172，停车费319，加班费1100
7.11包车2278.1，高速费466，停车费254，加班费412.5
7.12送机1330
其他垫付款7656.1</t>
        </r>
      </text>
    </comment>
    <comment ref="N141" authorId="0">
      <text>
        <r>
          <rPr>
            <sz val="9"/>
            <rFont val="宋体"/>
            <charset val="134"/>
          </rPr>
          <t>7.25入账平安银行人民币合计22884，包含蔡总朋友
7.8包车2563.1，住宿242，高速费422，停车费85，小计3312.1
7.9包车2563.1，住宿295，高速费318，停车费35
7.10包车2373.1，高速费172，停车费319，加班费1100
7.11包车2278.1，高速费466，停车费254，加班费412.5
7.12送机1330
其他垫付款7656.1</t>
        </r>
      </text>
    </comment>
    <comment ref="N142" authorId="0">
      <text>
        <r>
          <rPr>
            <sz val="9"/>
            <rFont val="宋体"/>
            <charset val="134"/>
          </rPr>
          <t>7.25入账平安银行人民币合计22884，包含蔡总朋友
7.8包车2563.1，住宿242，高速费422，停车费85，小计3312.1
7.9包车2563.1，住宿295，高速费318，停车费35
7.10包车2373.1，高速费172，停车费319，加班费1100
7.11包车2278.1，高速费466，停车费254，加班费412.5
7.12送机1330
其他垫付款7656.1</t>
        </r>
      </text>
    </comment>
    <comment ref="N143" authorId="0">
      <text>
        <r>
          <rPr>
            <sz val="9"/>
            <rFont val="宋体"/>
            <charset val="134"/>
          </rPr>
          <t>7.25入账平安银行人民币合计22884，包含蔡总朋友
7.8包车2563.1，住宿242，高速费422，停车费85，小计3312.1
7.9包车2563.1，住宿295，高速费318，停车费35
7.10包车2373.1，高速费172，停车费319，加班费1100
7.11包车2278.1，高速费466，停车费254，加班费412.5
7.12送机1330
其他垫付款7656.1</t>
        </r>
      </text>
    </comment>
    <comment ref="N145" authorId="0">
      <text>
        <r>
          <rPr>
            <sz val="9"/>
            <rFont val="宋体"/>
            <charset val="134"/>
          </rPr>
          <t>7.15入账岚农行合计RMB9000，包含许晓霞
7.12海狮接机1400
7.16/17包车2350*2
7.18海狮包车2900</t>
        </r>
      </text>
    </comment>
    <comment ref="N146" authorId="0">
      <text>
        <r>
          <rPr>
            <sz val="9"/>
            <rFont val="宋体"/>
            <charset val="134"/>
          </rPr>
          <t>7.15入账岚农行合计RMB9000，包含许晓霞
7.12海狮接机1400
7.16/17包车2350*2
7.18海狮包车2900</t>
        </r>
      </text>
    </comment>
    <comment ref="N147" authorId="0">
      <text>
        <r>
          <rPr>
            <sz val="9"/>
            <rFont val="宋体"/>
            <charset val="134"/>
          </rPr>
          <t>7.15入账岚农行合计RMB9000，包含许晓霞
7.12海狮接机1400
7.16/17包车2350*2
7.18海狮包车2900</t>
        </r>
      </text>
    </comment>
    <comment ref="N148" authorId="0">
      <text>
        <r>
          <rPr>
            <sz val="9"/>
            <rFont val="宋体"/>
            <charset val="134"/>
          </rPr>
          <t>7.15入账岚农行合计RMB9000，包含许晓霞
7.12海狮接机1400
7.16/17包车2350*2
7.18海狮包车2900</t>
        </r>
      </text>
    </comment>
    <comment ref="N150" authorId="0">
      <text>
        <r>
          <rPr>
            <sz val="9"/>
            <rFont val="宋体"/>
            <charset val="134"/>
          </rPr>
          <t>7.21入账岚农行定金1000
7.22入账岚农行合共2358，
包含张健：
7.22包车尾款2100，高速费日币4040（RMB258）</t>
        </r>
      </text>
    </comment>
    <comment ref="N151" authorId="0">
      <text>
        <r>
          <rPr>
            <sz val="9"/>
            <rFont val="宋体"/>
            <charset val="134"/>
          </rPr>
          <t>7.22入账岚农行定金1000
7.23入账岚农行合共1600，包含7.23张健包车尾款1400+高速费200</t>
        </r>
      </text>
    </comment>
    <comment ref="N157" authorId="0">
      <text>
        <r>
          <rPr>
            <sz val="9"/>
            <rFont val="宋体"/>
            <charset val="134"/>
          </rPr>
          <t>7.16入账岚农行1300</t>
        </r>
      </text>
    </comment>
    <comment ref="N158" authorId="0">
      <text>
        <r>
          <rPr>
            <sz val="9"/>
            <rFont val="宋体"/>
            <charset val="134"/>
          </rPr>
          <t>7.21入账岚农行900</t>
        </r>
      </text>
    </comment>
    <comment ref="N159" authorId="0">
      <text>
        <r>
          <rPr>
            <sz val="9"/>
            <rFont val="宋体"/>
            <charset val="134"/>
          </rPr>
          <t>7.29入账岚农行1000</t>
        </r>
      </text>
    </comment>
    <comment ref="N160" authorId="0">
      <text>
        <r>
          <rPr>
            <sz val="9"/>
            <rFont val="宋体"/>
            <charset val="134"/>
          </rPr>
          <t>7.30支付宝入账900</t>
        </r>
      </text>
    </comment>
    <comment ref="N162" authorId="0">
      <text>
        <r>
          <rPr>
            <sz val="9"/>
            <rFont val="宋体"/>
            <charset val="134"/>
          </rPr>
          <t>7.25入账岚农行5000
7.26入账岚农行5000
7.28入账岚农行5825
合共RMB15825，包含大连中旅
7.26/27/28/29/30包车日币50000*5，换人民币3165*5</t>
        </r>
      </text>
    </comment>
    <comment ref="N163" authorId="0">
      <text>
        <r>
          <rPr>
            <sz val="9"/>
            <rFont val="宋体"/>
            <charset val="134"/>
          </rPr>
          <t>7.25入账岚农行5000
7.26入账岚农行5000
7.28入账岚农行5825
合共RMB15825，包含大连中旅
7.26/27/28/29/30包车日币50000*5，换人民币3165*5</t>
        </r>
      </text>
    </comment>
    <comment ref="N164" authorId="0">
      <text>
        <r>
          <rPr>
            <sz val="9"/>
            <rFont val="宋体"/>
            <charset val="134"/>
          </rPr>
          <t>7.25入账岚农行5000
7.26入账岚农行5000
7.28入账岚农行5825
合共RMB15825，包含大连中旅
7.26/27/28/29/30包车日币50000*5，换人民币3165*5</t>
        </r>
      </text>
    </comment>
    <comment ref="N165" authorId="0">
      <text>
        <r>
          <rPr>
            <sz val="9"/>
            <rFont val="宋体"/>
            <charset val="134"/>
          </rPr>
          <t>7.25入账岚农行5000
7.26入账岚农行5000
7.28入账岚农行5825
合共RMB15825，包含大连中旅
7.26/27/28/29/30包车日币50000*5，换人民币3165*5</t>
        </r>
      </text>
    </comment>
    <comment ref="N166" authorId="0">
      <text>
        <r>
          <rPr>
            <sz val="9"/>
            <rFont val="宋体"/>
            <charset val="134"/>
          </rPr>
          <t>7.25入账岚农行5000
7.26入账岚农行5000
7.28入账岚农行5825
合共RMB15825，包含大连中旅
7.26/27/28/29/30包车日币50000*5，换人民币3165*5</t>
        </r>
      </text>
    </comment>
    <comment ref="N168" authorId="0">
      <text>
        <r>
          <rPr>
            <sz val="9"/>
            <rFont val="宋体"/>
            <charset val="134"/>
          </rPr>
          <t>7.24转入岚农行3560，包含
7.17包车订单价日币45000，换乘人民币2860，
7.20接机700</t>
        </r>
      </text>
    </comment>
    <comment ref="M170" authorId="0">
      <text>
        <r>
          <rPr>
            <sz val="9"/>
            <rFont val="宋体"/>
            <charset val="134"/>
          </rPr>
          <t>8.8入账日本银行131000
包含
①李牧姚7.11接机10000,7.13/14包车38000*2，7.15送机10000
②福芯林总7.12包车35000</t>
        </r>
      </text>
    </comment>
    <comment ref="M171" authorId="0">
      <text>
        <r>
          <rPr>
            <sz val="9"/>
            <rFont val="宋体"/>
            <charset val="134"/>
          </rPr>
          <t>8.9入账日本银行108000，包含+7.12/13包车35000*2
7.14包车38000</t>
        </r>
      </text>
    </comment>
    <comment ref="M172" authorId="0">
      <text>
        <r>
          <rPr>
            <sz val="9"/>
            <rFont val="宋体"/>
            <charset val="134"/>
          </rPr>
          <t>8.9入账日本银行108000，包含+7.12/13包车35000*2
7.14包车38000</t>
        </r>
      </text>
    </comment>
    <comment ref="M173" authorId="0">
      <text>
        <r>
          <rPr>
            <sz val="9"/>
            <rFont val="宋体"/>
            <charset val="134"/>
          </rPr>
          <t>8.8入账日本银行131000
包含
①李牧姚7.11接机10000,7.13/14包车38000*2，7.15送机10000
②福芯林总7.12包车35000</t>
        </r>
      </text>
    </comment>
    <comment ref="M174" authorId="0">
      <text>
        <r>
          <rPr>
            <sz val="9"/>
            <rFont val="宋体"/>
            <charset val="134"/>
          </rPr>
          <t>8.9入账日本银行108000，包含+7.12/13包车35000*2
7.14包车38000</t>
        </r>
      </text>
    </comment>
    <comment ref="M175" authorId="0">
      <text>
        <r>
          <rPr>
            <sz val="9"/>
            <rFont val="宋体"/>
            <charset val="134"/>
          </rPr>
          <t>8.8入账日本银行131000
包含
①李牧姚7.11接机10000,7.13/14包车38000*2，7.15送机10000
②福芯林总7.12包车35000</t>
        </r>
      </text>
    </comment>
    <comment ref="M176" authorId="0">
      <text>
        <r>
          <rPr>
            <sz val="9"/>
            <rFont val="宋体"/>
            <charset val="134"/>
          </rPr>
          <t>8.8入账日本银行131000
包含
①李牧姚7.11接机10000,7.13/14包车38000*2，7.15送机10000
②福芯林总7.12包车35000</t>
        </r>
      </text>
    </comment>
    <comment ref="M178" authorId="0">
      <text>
        <r>
          <rPr>
            <sz val="9"/>
            <rFont val="宋体"/>
            <charset val="134"/>
          </rPr>
          <t>8.8入账日本银行131000
包含
①李牧姚7.11接机10000,7.13/14包车38000*2，7.15送机10000
②福芯林总7.12包车35000</t>
        </r>
      </text>
    </comment>
    <comment ref="N180" authorId="0">
      <text>
        <r>
          <rPr>
            <sz val="9"/>
            <rFont val="宋体"/>
            <charset val="134"/>
          </rPr>
          <t>7.5入账岚农行1400</t>
        </r>
      </text>
    </comment>
    <comment ref="M183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M184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M185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M186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M187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M188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M189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M190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O190" authorId="0">
      <text>
        <r>
          <rPr>
            <sz val="9"/>
            <rFont val="宋体"/>
            <charset val="134"/>
          </rPr>
          <t>加班1h 5000</t>
        </r>
      </text>
    </comment>
    <comment ref="M191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M192" authorId="0">
      <text>
        <r>
          <rPr>
            <sz val="9"/>
            <rFont val="宋体"/>
            <charset val="134"/>
          </rPr>
          <t>8.9入账日本银行257000，包含谷町君
7.8送机13000
7.16接机13000
7.25送机13000
7.27接机20000
7.27送机13000
7.28/29/30包车48000*3
7.31送机京都20000
7.31送机京都21500</t>
        </r>
      </text>
    </comment>
    <comment ref="N194" authorId="0">
      <text>
        <r>
          <rPr>
            <sz val="9"/>
            <rFont val="宋体"/>
            <charset val="134"/>
          </rPr>
          <t>7.20入账岚农行定金1000
7.26入账岚农行1000
7.26入账岚农行3367
7.29入账岚农行1000
合共6367（转日币为10000），含简小姐
7.24包车款50000日币（含司导当晚住宿）
7.25包车款50000日币</t>
        </r>
      </text>
    </comment>
    <comment ref="N195" authorId="0">
      <text>
        <r>
          <rPr>
            <sz val="9"/>
            <rFont val="宋体"/>
            <charset val="134"/>
          </rPr>
          <t>7.20入账岚农行定金1000
7.26入账岚农行1000
7.26入账岚农行3367
7.29入账岚农行1000
合共6367（转日币为10000），含简小姐
7.24包车款50000日币（含司导当晚住宿）
7.25包车款50000日币</t>
        </r>
      </text>
    </comment>
    <comment ref="O198" authorId="0">
      <text>
        <r>
          <rPr>
            <sz val="9"/>
            <rFont val="宋体"/>
            <charset val="134"/>
          </rPr>
          <t>深夜服务费日币3000</t>
        </r>
      </text>
    </comment>
    <comment ref="N203" authorId="0">
      <text>
        <r>
          <rPr>
            <sz val="9"/>
            <rFont val="宋体"/>
            <charset val="134"/>
          </rPr>
          <t>7.17入账岚农行650</t>
        </r>
      </text>
    </comment>
    <comment ref="L205" authorId="0">
      <text>
        <r>
          <rPr>
            <sz val="9"/>
            <rFont val="宋体"/>
            <charset val="134"/>
          </rPr>
          <t>7.11微信SENRO1006已收款650</t>
        </r>
      </text>
    </comment>
    <comment ref="P262" authorId="0">
      <text>
        <r>
          <rPr>
            <sz val="9"/>
            <rFont val="宋体"/>
            <charset val="134"/>
          </rPr>
          <t>航班延误补贴订单金额RMB650的60%，即390</t>
        </r>
      </text>
    </comment>
    <comment ref="M264" authorId="0">
      <text>
        <r>
          <rPr>
            <sz val="9"/>
            <rFont val="宋体"/>
            <charset val="134"/>
          </rPr>
          <t>7.12通过QFPAY收取合共日币76228，包含徐艳波
7.10接机RMB1300
7.12陪同讲解RMB2300,
7.15送机RMB900
7.12高速费日币5180</t>
        </r>
      </text>
    </comment>
    <comment ref="M265" authorId="0">
      <text>
        <r>
          <rPr>
            <sz val="9"/>
            <rFont val="宋体"/>
            <charset val="134"/>
          </rPr>
          <t>7.12通过QFPAY收取合共日币76228，包含徐艳波
7.10接机RMB1300
7.12陪同讲解RMB2300,
7.15送机RMB900
7.12高速费日币5180</t>
        </r>
      </text>
    </comment>
    <comment ref="M266" authorId="0">
      <text>
        <r>
          <rPr>
            <sz val="9"/>
            <rFont val="宋体"/>
            <charset val="134"/>
          </rPr>
          <t>7.12通过QFPAY收取合共日币76228，包含徐艳波
7.10接机RMB1300
7.12陪同讲解RMB2300,
7.15送机RMB900
7.12高速费日币5180</t>
        </r>
      </text>
    </comment>
    <comment ref="M267" authorId="0">
      <text>
        <r>
          <rPr>
            <sz val="9"/>
            <rFont val="宋体"/>
            <charset val="134"/>
          </rPr>
          <t>7.27通过QFPAY入账合共日币110500，包含刘宏娟
7.23接机RMB1300
7.26陪同讲解RMB2498
7.27陪同讲解RMB2398
7.28送机RMB900
合计RMB6996</t>
        </r>
      </text>
    </comment>
    <comment ref="M268" authorId="0">
      <text>
        <r>
          <rPr>
            <sz val="9"/>
            <rFont val="宋体"/>
            <charset val="134"/>
          </rPr>
          <t>7.27通过QFPAY入账合共日币110500，包含刘宏娟
7.23接机RMB1300
7.26陪同讲解RMB2498
7.27陪同讲解RMB2398
7.28送机RMB900
合计RMB6996</t>
        </r>
      </text>
    </comment>
    <comment ref="M269" authorId="0">
      <text>
        <r>
          <rPr>
            <sz val="9"/>
            <rFont val="宋体"/>
            <charset val="134"/>
          </rPr>
          <t>7.27通过QFPAY入账合共日币110500，包含刘宏娟
7.23接机RMB1300
7.26陪同讲解RMB2498
7.27陪同讲解RMB2398
7.28送机RMB900
合计RMB6996</t>
        </r>
      </text>
    </comment>
    <comment ref="M270" authorId="0">
      <text>
        <r>
          <rPr>
            <sz val="9"/>
            <rFont val="宋体"/>
            <charset val="134"/>
          </rPr>
          <t>7.27通过QFPAY入账合共日币110500，包含刘宏娟
7.23接机RMB1300
7.26陪同讲解RMB2498
7.27陪同讲解RMB2398
7.28送机RMB900
合计RMB6996</t>
        </r>
      </text>
    </comment>
    <comment ref="N271" authorId="0">
      <text>
        <r>
          <rPr>
            <sz val="9"/>
            <rFont val="宋体"/>
            <charset val="134"/>
          </rPr>
          <t>8.2入账岚农行6533，包含刘玉申
7.30接机900，
7.31包车2198，
8.1包车2398，
其他款日币11250即1037人民币（7.31高速2810，春日大社1000，8.1高速4750，金阁寺停车450，金阁寺800，京都博物馆1040，金阁寺停车400</t>
        </r>
      </text>
    </comment>
    <comment ref="N272" authorId="0">
      <text>
        <r>
          <rPr>
            <sz val="9"/>
            <rFont val="宋体"/>
            <charset val="134"/>
          </rPr>
          <t>8.2入账岚农行6533，包含刘玉申
7.30接机900，
7.31包车2198，
8.1包车2398，
其他款日币11250即1037人民币（7.31高速2810，春日大社1000，8.1高速4750，金阁寺停车450，金阁寺800，京都博物馆1040，金阁寺停车400</t>
        </r>
      </text>
    </comment>
    <comment ref="L274" authorId="0">
      <text>
        <r>
          <rPr>
            <sz val="9"/>
            <rFont val="宋体"/>
            <charset val="134"/>
          </rPr>
          <t>7.26微信senro1006入账定金1000</t>
        </r>
      </text>
    </comment>
    <comment ref="M274" authorId="0">
      <text>
        <r>
          <rPr>
            <sz val="9"/>
            <rFont val="宋体"/>
            <charset val="134"/>
          </rPr>
          <t>7.28QFPAY入账日币合计49160，包含
7.28包车余款23590
7.28高速费6820
7.28加班费2.5h 18750</t>
        </r>
      </text>
    </comment>
    <comment ref="M275" authorId="0">
      <text>
        <r>
          <rPr>
            <sz val="9"/>
            <rFont val="宋体"/>
            <charset val="134"/>
          </rPr>
          <t>7.29QFPAY入账日币合共42427，包含
7.29包车款39197，
7.29高速费3230</t>
        </r>
      </text>
    </comment>
    <comment ref="L277" authorId="0">
      <text>
        <r>
          <rPr>
            <sz val="9"/>
            <rFont val="宋体"/>
            <charset val="134"/>
          </rPr>
          <t>7.6千路01微信收入900送机费</t>
        </r>
      </text>
    </comment>
    <comment ref="I278" authorId="0">
      <text>
        <r>
          <rPr>
            <sz val="9"/>
            <rFont val="宋体"/>
            <charset val="134"/>
          </rPr>
          <t>7.26杨天笑收取客人现金20000订单款项</t>
        </r>
      </text>
    </comment>
    <comment ref="N280" authorId="0">
      <text>
        <r>
          <rPr>
            <sz val="9"/>
            <rFont val="宋体"/>
            <charset val="134"/>
          </rPr>
          <t>7.18入账岚农行合共1400，包含7.20两单单程接送700*2</t>
        </r>
      </text>
    </comment>
    <comment ref="N281" authorId="0">
      <text>
        <r>
          <rPr>
            <sz val="9"/>
            <rFont val="宋体"/>
            <charset val="134"/>
          </rPr>
          <t>7.18入账岚农行合共1400，包含7.20两单单程接送700*2</t>
        </r>
      </text>
    </comment>
    <comment ref="F283" authorId="0">
      <text>
        <r>
          <rPr>
            <b/>
            <sz val="9"/>
            <rFont val="宋体"/>
            <charset val="134"/>
          </rPr>
          <t>订单打95折</t>
        </r>
      </text>
    </comment>
    <comment ref="O284" authorId="0">
      <text>
        <r>
          <rPr>
            <sz val="9"/>
            <rFont val="宋体"/>
            <charset val="134"/>
          </rPr>
          <t>4h加班费</t>
        </r>
      </text>
    </comment>
    <comment ref="O286" authorId="0">
      <text>
        <r>
          <rPr>
            <sz val="9"/>
            <rFont val="宋体"/>
            <charset val="134"/>
          </rPr>
          <t>4h加班费</t>
        </r>
      </text>
    </comment>
    <comment ref="O287" authorId="0">
      <text>
        <r>
          <rPr>
            <b/>
            <sz val="9"/>
            <rFont val="宋体"/>
            <charset val="134"/>
          </rPr>
          <t>3h加班费</t>
        </r>
      </text>
    </comment>
    <comment ref="I309" authorId="0">
      <text>
        <r>
          <rPr>
            <sz val="9"/>
            <rFont val="宋体"/>
            <charset val="134"/>
          </rPr>
          <t>7.17入账现金合计75600，包含刘婷婷
7.14加班费10000
7.15高速费2880
7.15加班费15000
7.16包车费37720
7.16加班费10000</t>
        </r>
      </text>
    </comment>
    <comment ref="N320" authorId="0">
      <text>
        <r>
          <rPr>
            <sz val="9"/>
            <rFont val="宋体"/>
            <charset val="134"/>
          </rPr>
          <t>7.6入账岚农行升级海狮差价700</t>
        </r>
      </text>
    </comment>
    <comment ref="N344" authorId="0">
      <text>
        <r>
          <rPr>
            <sz val="9"/>
            <rFont val="宋体"/>
            <charset val="134"/>
          </rPr>
          <t>7.5入账岚农行750</t>
        </r>
      </text>
    </comment>
    <comment ref="N350" authorId="0">
      <text>
        <r>
          <rPr>
            <sz val="9"/>
            <rFont val="宋体"/>
            <charset val="134"/>
          </rPr>
          <t>8.15入账支付宝9700，岚农行300，合共人民币10000，包含慧慧姐
6.30接机1000
7.1包车2298，高速费289，2h加班费550
7.2包车2298，高速费556
7.3包车2298，高速费273
7.5单程接送部分款438
还没结算款
7.5单程接送962
7.6送机850</t>
        </r>
      </text>
    </comment>
    <comment ref="N351" authorId="0">
      <text>
        <r>
          <rPr>
            <sz val="9"/>
            <rFont val="宋体"/>
            <charset val="134"/>
          </rPr>
          <t>8.15入账支付宝9700，岚农行300，合共人民币10000，包含慧慧姐
6.30接机1000
7.1包车2298，高速费289，2h加班费550
7.2包车2298，高速费556
7.3包车2298，高速费273
7.5单程接送部分款438
还没结算款
7.5单程接送962
7.6送机850</t>
        </r>
      </text>
    </comment>
    <comment ref="N352" authorId="0">
      <text>
        <r>
          <rPr>
            <sz val="9"/>
            <rFont val="宋体"/>
            <charset val="134"/>
          </rPr>
          <t>8.15入账支付宝9700，岚农行300，合共人民币10000，包含慧慧姐
6.30接机1000
7.1包车2298，高速费289，2h加班费550
7.2包车2298，高速费556
7.3包车2298，高速费273
7.5单程接送部分款438
还没结算款
7.5单程接送962
7.6送机850</t>
        </r>
      </text>
    </comment>
    <comment ref="N353" authorId="0">
      <text>
        <r>
          <rPr>
            <sz val="9"/>
            <rFont val="宋体"/>
            <charset val="134"/>
          </rPr>
          <t>8.15入账支付宝9700，岚农行300，合共人民币10000，包含慧慧姐
6.30接机1000
7.1包车2298，高速费289，2h加班费550
7.2包车2298，高速费556
7.3包车2298，高速费273
7.5单程接送部分款438
还没结算款
7.5单程接送962
7.6送机850</t>
        </r>
      </text>
    </comment>
    <comment ref="P353" authorId="0">
      <text>
        <r>
          <rPr>
            <sz val="9"/>
            <rFont val="宋体"/>
            <charset val="134"/>
          </rPr>
          <t>8.15入账支付宝9700，岚农行300，合共人民币10000，包含慧慧姐
6.30接机1000
7.1包车2298，高速费289，2h加班费550
7.2包车2298，高速费556
7.3包车2298，高速费273
7.5单程接送部分款438
还没结算款
7.5单程接送962
7.6送机850</t>
        </r>
      </text>
    </comment>
    <comment ref="P354" authorId="0">
      <text>
        <r>
          <rPr>
            <sz val="9"/>
            <rFont val="宋体"/>
            <charset val="134"/>
          </rPr>
          <t>8.15入账支付宝9700，岚农行300，合共人民币10000，包含慧慧姐
6.30接机1000
7.1包车2298，高速费289，2h加班费550
7.2包车2298，高速费556
7.3包车2298，高速费273
7.5单程接送部分款438
还没结算款
7.5单程接送962
7.6送机850</t>
        </r>
      </text>
    </comment>
    <comment ref="P355" authorId="0">
      <text>
        <r>
          <rPr>
            <sz val="9"/>
            <rFont val="宋体"/>
            <charset val="134"/>
          </rPr>
          <t>8.15入账支付宝9700，岚农行300，合共人民币10000，包含慧慧姐
6.30接机1000
7.1包车2298，高速费289，2h加班费550
7.2包车2298，高速费556
7.3包车2298，高速费273
7.5单程接送部分款438
还没结算款
7.5单程接送962
7.6送机850</t>
        </r>
      </text>
    </comment>
    <comment ref="I357" authorId="0">
      <text>
        <r>
          <rPr>
            <sz val="9"/>
            <rFont val="宋体"/>
            <charset val="134"/>
          </rPr>
          <t>7.30入账现金日币合计79000，包含刘先生
7.27包车游RMB2498
7.28包车游RMB2498
合共4996，转换日币79000</t>
        </r>
      </text>
    </comment>
    <comment ref="I358" authorId="0">
      <text>
        <r>
          <rPr>
            <sz val="9"/>
            <rFont val="宋体"/>
            <charset val="134"/>
          </rPr>
          <t>7.30入账现金日币合计79000，包含刘先生
7.27包车游RMB2498
7.28包车游RMB2498
合共4996，转换日币79000</t>
        </r>
      </text>
    </comment>
    <comment ref="F360" authorId="0">
      <text>
        <r>
          <rPr>
            <sz val="9"/>
            <rFont val="宋体"/>
            <charset val="134"/>
          </rPr>
          <t>订单总价40000日币</t>
        </r>
      </text>
    </comment>
    <comment ref="N360" authorId="0">
      <text>
        <r>
          <rPr>
            <sz val="9"/>
            <rFont val="宋体"/>
            <charset val="134"/>
          </rPr>
          <t xml:space="preserve">7.20已入账岚农行1000定金
7.21入账岚农行合共1915，
包含张先生：
7.21高速费日币5620，转人民币360
7.21包车尾款RMB1555
合共1915
</t>
        </r>
      </text>
    </comment>
    <comment ref="I361" authorId="0">
      <text>
        <r>
          <rPr>
            <sz val="9"/>
            <rFont val="宋体"/>
            <charset val="134"/>
          </rPr>
          <t xml:space="preserve">8.11入账现金日币合共36610，包含
7.31顾老师包车RMB2200，换日币33790
8.4高速费2820
</t>
        </r>
      </text>
    </comment>
    <comment ref="F363" authorId="0">
      <text>
        <r>
          <rPr>
            <sz val="9"/>
            <rFont val="宋体"/>
            <charset val="134"/>
          </rPr>
          <t>订单打95折</t>
        </r>
      </text>
    </comment>
    <comment ref="N363" authorId="0">
      <text>
        <r>
          <rPr>
            <sz val="9"/>
            <rFont val="宋体"/>
            <charset val="134"/>
          </rPr>
          <t xml:space="preserve">7.23入账岚农行合计14655，包含吴太
7.1接机1330
7.2陪同讲解2373.1，住宿补贴619，高速费166，停车费156
7.3陪同讲解2373.1，高速费373，停车费111，加班费962.5
7.4陪同讲解2373.1，停车费228.2
7.5陪同讲解2373.1，高速费203，停车费65.2
7.7送机950
合共14655.3，取整14655
</t>
        </r>
      </text>
    </comment>
    <comment ref="F364" authorId="0">
      <text>
        <r>
          <rPr>
            <sz val="9"/>
            <rFont val="宋体"/>
            <charset val="134"/>
          </rPr>
          <t>订单打95折</t>
        </r>
      </text>
    </comment>
    <comment ref="N364" authorId="0">
      <text>
        <r>
          <rPr>
            <sz val="9"/>
            <rFont val="宋体"/>
            <charset val="134"/>
          </rPr>
          <t>7.23入账岚农行合计14655，包含吴太
7.1接机1330
7.2陪同讲解2373.1，住宿补贴619，高速费166，停车费156
7.3陪同讲解2373.1，高速费373，停车费111，加班费962.5
7.4陪同讲解2373.1，停车费228.2
7.5陪同讲解2373.1，高速费203，停车费65.2
7.7送机950
合共14655.3，取整14655</t>
        </r>
      </text>
    </comment>
    <comment ref="F365" authorId="0">
      <text>
        <r>
          <rPr>
            <sz val="9"/>
            <rFont val="宋体"/>
            <charset val="134"/>
          </rPr>
          <t>订单打95折</t>
        </r>
      </text>
    </comment>
    <comment ref="N365" authorId="0">
      <text>
        <r>
          <rPr>
            <sz val="9"/>
            <rFont val="宋体"/>
            <charset val="134"/>
          </rPr>
          <t>7.23入账岚农行合计14655，包含吴太
7.1接机1330
7.2陪同讲解2373.1，住宿补贴619，高速费166，停车费156
7.3陪同讲解2373.1，高速费373，停车费111，加班费962.5
7.4陪同讲解2373.1，停车费228.2
7.5陪同讲解2373.1，高速费203，停车费65.2
7.7送机950
合共14655.3，取整14655</t>
        </r>
      </text>
    </comment>
    <comment ref="F366" authorId="0">
      <text>
        <r>
          <rPr>
            <sz val="9"/>
            <rFont val="宋体"/>
            <charset val="134"/>
          </rPr>
          <t>订单打95折</t>
        </r>
      </text>
    </comment>
    <comment ref="N366" authorId="0">
      <text>
        <r>
          <rPr>
            <sz val="9"/>
            <rFont val="宋体"/>
            <charset val="134"/>
          </rPr>
          <t>7.23入账岚农行合计14655，包含吴太
7.1接机1330
7.2陪同讲解2373.1，住宿补贴619，高速费166，停车费156
7.3陪同讲解2373.1，高速费373，停车费111，加班费962.5
7.4陪同讲解2373.1，停车费228.2
7.5陪同讲解2373.1，高速费203，停车费65.2
7.7送机950
合共14655.3，取整14655</t>
        </r>
      </text>
    </comment>
    <comment ref="F367" authorId="0">
      <text>
        <r>
          <rPr>
            <sz val="9"/>
            <rFont val="宋体"/>
            <charset val="134"/>
          </rPr>
          <t>订单打95折</t>
        </r>
      </text>
    </comment>
    <comment ref="N367" authorId="0">
      <text>
        <r>
          <rPr>
            <sz val="9"/>
            <rFont val="宋体"/>
            <charset val="134"/>
          </rPr>
          <t>7.23入账岚农行合计14655，包含吴太
7.1接机1330
7.2陪同讲解2373.1，住宿补贴619，高速费166，停车费156
7.3陪同讲解2373.1，高速费373，停车费111，加班费962.5
7.4陪同讲解2373.1，停车费228.2
7.5陪同讲解2373.1，高速费203，停车费65.2
7.7送机950
合共14655.3，取整14655</t>
        </r>
      </text>
    </comment>
    <comment ref="F368" authorId="0">
      <text>
        <r>
          <rPr>
            <sz val="9"/>
            <rFont val="宋体"/>
            <charset val="134"/>
          </rPr>
          <t>订单打95折</t>
        </r>
      </text>
    </comment>
    <comment ref="N368" authorId="0">
      <text>
        <r>
          <rPr>
            <sz val="9"/>
            <rFont val="宋体"/>
            <charset val="134"/>
          </rPr>
          <t>7.23入账岚农行合计14655，包含吴太
7.1接机1330
7.2陪同讲解2373.1，住宿补贴619，高速费166，停车费156
7.3陪同讲解2373.1，高速费373，停车费111，加班费962.5
7.4陪同讲解2373.1，停车费228.2
7.5陪同讲解2373.1，高速费203，停车费65.2
7.7送机950
合共14655.3，取整14655</t>
        </r>
      </text>
    </comment>
    <comment ref="J396" authorId="0">
      <text>
        <r>
          <rPr>
            <sz val="9"/>
            <rFont val="宋体"/>
            <charset val="134"/>
          </rPr>
          <t>8月份退款</t>
        </r>
      </text>
    </comment>
    <comment ref="K399" authorId="0">
      <text>
        <r>
          <rPr>
            <sz val="9"/>
            <rFont val="宋体"/>
            <charset val="134"/>
          </rPr>
          <t>没有提供儿童座椅</t>
        </r>
      </text>
    </comment>
    <comment ref="K402" authorId="0">
      <text>
        <r>
          <rPr>
            <sz val="9"/>
            <rFont val="宋体"/>
            <charset val="134"/>
          </rPr>
          <t>司机迟到，客人等待大于15min，罚款970</t>
        </r>
      </text>
    </comment>
    <comment ref="J468" authorId="0">
      <text>
        <r>
          <rPr>
            <b/>
            <sz val="9"/>
            <rFont val="宋体"/>
            <charset val="134"/>
          </rPr>
          <t>8月退款</t>
        </r>
      </text>
    </comment>
    <comment ref="N469" authorId="0">
      <text>
        <r>
          <rPr>
            <sz val="9"/>
            <rFont val="宋体"/>
            <charset val="134"/>
          </rPr>
          <t>7.19岚农行收入举牌费100</t>
        </r>
      </text>
    </comment>
    <comment ref="J536" authorId="0">
      <text>
        <r>
          <rPr>
            <sz val="9"/>
            <rFont val="宋体"/>
            <charset val="134"/>
          </rPr>
          <t>8月份结算</t>
        </r>
      </text>
    </comment>
    <comment ref="J544" authorId="0">
      <text>
        <r>
          <rPr>
            <sz val="9"/>
            <rFont val="宋体"/>
            <charset val="134"/>
          </rPr>
          <t>8月份结算</t>
        </r>
      </text>
    </comment>
    <comment ref="J546" authorId="0">
      <text>
        <r>
          <rPr>
            <sz val="9"/>
            <rFont val="宋体"/>
            <charset val="134"/>
          </rPr>
          <t>8月份结算</t>
        </r>
      </text>
    </comment>
    <comment ref="J547" authorId="0">
      <text>
        <r>
          <rPr>
            <sz val="9"/>
            <rFont val="宋体"/>
            <charset val="134"/>
          </rPr>
          <t>8月份结算</t>
        </r>
      </text>
    </comment>
    <comment ref="J551" authorId="0">
      <text>
        <r>
          <rPr>
            <sz val="9"/>
            <rFont val="宋体"/>
            <charset val="134"/>
          </rPr>
          <t>8月份结算</t>
        </r>
      </text>
    </comment>
    <comment ref="K620" authorId="0">
      <text>
        <r>
          <rPr>
            <sz val="9"/>
            <rFont val="宋体"/>
            <charset val="134"/>
          </rPr>
          <t>取消订单</t>
        </r>
      </text>
    </comment>
    <comment ref="K727" authorId="0">
      <text>
        <r>
          <rPr>
            <sz val="9"/>
            <rFont val="宋体"/>
            <charset val="134"/>
          </rPr>
          <t>塞车，司机迟到，罚款269</t>
        </r>
      </text>
    </comment>
    <comment ref="N765" authorId="0">
      <text>
        <r>
          <rPr>
            <sz val="9"/>
            <rFont val="宋体"/>
            <charset val="134"/>
          </rPr>
          <t>7.14入账岚农行升级海狮费700</t>
        </r>
      </text>
    </comment>
    <comment ref="L827" authorId="0">
      <text>
        <r>
          <rPr>
            <sz val="9"/>
            <rFont val="宋体"/>
            <charset val="134"/>
          </rPr>
          <t>7.19微信senro1006收入李蓉举牌费700</t>
        </r>
      </text>
    </comment>
    <comment ref="L930" authorId="0">
      <text>
        <r>
          <rPr>
            <sz val="9"/>
            <rFont val="宋体"/>
            <charset val="134"/>
          </rPr>
          <t>7.28入账senro1006微信举牌费100</t>
        </r>
      </text>
    </comment>
    <comment ref="L938" authorId="0">
      <text>
        <r>
          <rPr>
            <sz val="9"/>
            <rFont val="宋体"/>
            <charset val="134"/>
          </rPr>
          <t>7.30入账senro1006微信100举牌费</t>
        </r>
      </text>
    </comment>
    <comment ref="K941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保险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N944" authorId="0">
      <text>
        <r>
          <rPr>
            <sz val="9"/>
            <rFont val="宋体"/>
            <charset val="134"/>
          </rPr>
          <t>6.30转入岚农行650</t>
        </r>
      </text>
    </comment>
    <comment ref="N945" authorId="0">
      <text>
        <r>
          <rPr>
            <sz val="9"/>
            <rFont val="宋体"/>
            <charset val="134"/>
          </rPr>
          <t>7.4入账岚农行2498</t>
        </r>
      </text>
    </comment>
    <comment ref="N946" authorId="0">
      <text>
        <r>
          <rPr>
            <sz val="9"/>
            <rFont val="宋体"/>
            <charset val="134"/>
          </rPr>
          <t>7.4入账岚农行700</t>
        </r>
      </text>
    </comment>
    <comment ref="N947" authorId="0">
      <text>
        <r>
          <rPr>
            <sz val="9"/>
            <rFont val="宋体"/>
            <charset val="134"/>
          </rPr>
          <t>7.12已入账岚农行750</t>
        </r>
      </text>
    </comment>
    <comment ref="N948" authorId="0">
      <text>
        <r>
          <rPr>
            <sz val="9"/>
            <rFont val="宋体"/>
            <charset val="134"/>
          </rPr>
          <t>7.22入账岚农行700</t>
        </r>
      </text>
    </comment>
    <comment ref="N949" authorId="0">
      <text>
        <r>
          <rPr>
            <sz val="9"/>
            <rFont val="宋体"/>
            <charset val="134"/>
          </rPr>
          <t>7.28入账岚农行740</t>
        </r>
      </text>
    </comment>
    <comment ref="L950" authorId="0">
      <text>
        <r>
          <rPr>
            <sz val="9"/>
            <rFont val="宋体"/>
            <charset val="134"/>
          </rPr>
          <t>7.29入账senro1006全款2298</t>
        </r>
      </text>
    </comment>
    <comment ref="N952" authorId="0">
      <text>
        <r>
          <rPr>
            <sz val="9"/>
            <rFont val="宋体"/>
            <charset val="134"/>
          </rPr>
          <t>7.16已入账岚农行合共2300，包含
7.18两单单程接送750*2
7.19送机800</t>
        </r>
        <r>
          <rPr>
            <b/>
            <sz val="9"/>
            <rFont val="宋体"/>
            <charset val="134"/>
          </rPr>
          <t xml:space="preserve">
</t>
        </r>
      </text>
    </comment>
    <comment ref="N953" authorId="0">
      <text>
        <r>
          <rPr>
            <sz val="9"/>
            <rFont val="宋体"/>
            <charset val="134"/>
          </rPr>
          <t>7.16已入账岚农行合共2300，包含
7.18两单单程接送750*2
7.19送机800</t>
        </r>
        <r>
          <rPr>
            <b/>
            <sz val="9"/>
            <rFont val="宋体"/>
            <charset val="134"/>
          </rPr>
          <t xml:space="preserve">
</t>
        </r>
      </text>
    </comment>
    <comment ref="N954" authorId="0">
      <text>
        <r>
          <rPr>
            <sz val="9"/>
            <rFont val="宋体"/>
            <charset val="134"/>
          </rPr>
          <t>7.16已入账岚农行合共2300，包含
7.18两单单程接送750*2
7.19送机800</t>
        </r>
        <r>
          <rPr>
            <b/>
            <sz val="9"/>
            <rFont val="宋体"/>
            <charset val="134"/>
          </rPr>
          <t xml:space="preserve">
</t>
        </r>
      </text>
    </comment>
    <comment ref="M956" authorId="0">
      <text>
        <r>
          <rPr>
            <sz val="9"/>
            <rFont val="宋体"/>
            <charset val="134"/>
          </rPr>
          <t>7.24入账日本银行日币合共1178404，包含逸出行7.1-15订单金额合共人民币75300</t>
        </r>
      </text>
    </comment>
    <comment ref="N1143" authorId="0">
      <text>
        <r>
          <rPr>
            <sz val="9"/>
            <rFont val="宋体"/>
            <charset val="134"/>
          </rPr>
          <t>7.18已入账岚农行2398</t>
        </r>
      </text>
    </comment>
    <comment ref="N1144" authorId="0">
      <text>
        <r>
          <rPr>
            <sz val="9"/>
            <rFont val="宋体"/>
            <charset val="134"/>
          </rPr>
          <t>7.20入账岚农行2498</t>
        </r>
      </text>
    </comment>
    <comment ref="N1161" authorId="0">
      <text>
        <r>
          <rPr>
            <sz val="9"/>
            <rFont val="宋体"/>
            <charset val="134"/>
          </rPr>
          <t>7.8已入岚农行750</t>
        </r>
      </text>
    </comment>
    <comment ref="N1162" authorId="0">
      <text>
        <r>
          <rPr>
            <sz val="9"/>
            <rFont val="宋体"/>
            <charset val="134"/>
          </rPr>
          <t>7.2已入账岚农行定金1000
7.11入账岚农行尾款合共8496，包含陈玲玲
7.10接机尾款600
7.12/13包车2498*2
7.15单程接送两单750*2
7.18送机1400</t>
        </r>
      </text>
    </comment>
    <comment ref="N1163" authorId="0">
      <text>
        <r>
          <rPr>
            <sz val="9"/>
            <rFont val="宋体"/>
            <charset val="134"/>
          </rPr>
          <t>7.2已入账岚农行定金1000
7.11入账岚农行尾款合共8496，包含陈玲玲
7.10接机尾款600
7.12/13包车2498*2
7.15单程接送两单750*2
7.18送机1400</t>
        </r>
      </text>
    </comment>
    <comment ref="N1164" authorId="0">
      <text>
        <r>
          <rPr>
            <sz val="9"/>
            <rFont val="宋体"/>
            <charset val="134"/>
          </rPr>
          <t>7.2已入账岚农行定金1000
7.11入账岚农行尾款合共8496，包含陈玲玲
7.10接机尾款600
7.12/13包车2498*2
7.15单程接送两单750*2
7.18送机1400</t>
        </r>
      </text>
    </comment>
    <comment ref="N1165" authorId="0">
      <text>
        <r>
          <rPr>
            <sz val="9"/>
            <rFont val="宋体"/>
            <charset val="134"/>
          </rPr>
          <t>7.2已入账岚农行定金1000
7.11入账岚农行尾款合共8496，包含陈玲玲
7.10接机尾款600
7.12/13包车2498*2
7.15单程接送两单750*2
7.18送机1400</t>
        </r>
      </text>
    </comment>
    <comment ref="N1166" authorId="0">
      <text>
        <r>
          <rPr>
            <sz val="9"/>
            <rFont val="宋体"/>
            <charset val="134"/>
          </rPr>
          <t>7.2已入账岚农行定金1000
7.11入账岚农行尾款合共8496，包含陈玲玲
7.10接机尾款600
7.12/13包车2498*2
7.15单程接送两单750*2
7.18送机1400</t>
        </r>
      </text>
    </comment>
    <comment ref="N1167" authorId="0">
      <text>
        <r>
          <rPr>
            <sz val="9"/>
            <rFont val="宋体"/>
            <charset val="134"/>
          </rPr>
          <t>7.2已入账岚农行定金1000
7.11入账岚农行尾款合共8496，包含陈玲玲
7.10接机尾款600
7.12/13包车2498*2
7.15单程接送两单750*2
7.18送机1400</t>
        </r>
      </text>
    </comment>
    <comment ref="N1168" authorId="0">
      <text>
        <r>
          <rPr>
            <sz val="9"/>
            <rFont val="宋体"/>
            <charset val="134"/>
          </rPr>
          <t>7.31入账岚农行650</t>
        </r>
      </text>
    </comment>
    <comment ref="M1170" authorId="0">
      <text>
        <r>
          <rPr>
            <sz val="9"/>
            <rFont val="宋体"/>
            <charset val="134"/>
          </rPr>
          <t>7.3QFPAY入账日币71411，包含杨小姐
7.3/4包车游余款68781
7.3高速费2630</t>
        </r>
      </text>
    </comment>
    <comment ref="N1170" authorId="0">
      <text>
        <r>
          <rPr>
            <sz val="11"/>
            <rFont val="Tahoma"/>
            <family val="2"/>
          </rPr>
          <t>5.23</t>
        </r>
        <r>
          <rPr>
            <sz val="11"/>
            <rFont val="宋体"/>
            <charset val="134"/>
          </rPr>
          <t>支付宝收取定金</t>
        </r>
        <r>
          <rPr>
            <sz val="11"/>
            <rFont val="Tahoma"/>
            <family val="2"/>
          </rPr>
          <t>600</t>
        </r>
      </text>
    </comment>
    <comment ref="N1172" authorId="0">
      <text>
        <r>
          <rPr>
            <sz val="9"/>
            <rFont val="宋体"/>
            <charset val="134"/>
          </rPr>
          <t>7.4转入岚农行768</t>
        </r>
      </text>
    </comment>
    <comment ref="M1173" authorId="0">
      <text>
        <r>
          <rPr>
            <sz val="9"/>
            <rFont val="宋体"/>
            <charset val="134"/>
          </rPr>
          <t>7.16入账日本银行合共128000，包含程卓然
7.21接机18000
7.22包车55000
7.23包车55000</t>
        </r>
      </text>
    </comment>
    <comment ref="M1174" authorId="0">
      <text>
        <r>
          <rPr>
            <sz val="9"/>
            <rFont val="宋体"/>
            <charset val="134"/>
          </rPr>
          <t>7.16入账日本银行合共128000，包含程卓然
7.21接机18000
7.22包车55000
7.23包车55000</t>
        </r>
      </text>
    </comment>
    <comment ref="M1175" authorId="0">
      <text>
        <r>
          <rPr>
            <sz val="9"/>
            <rFont val="宋体"/>
            <charset val="134"/>
          </rPr>
          <t>7.16入账日本银行合共128000，包含程卓然
7.21接机18000
7.22包车55000
7.23包车55000</t>
        </r>
      </text>
    </comment>
    <comment ref="N1177" authorId="0">
      <text>
        <r>
          <rPr>
            <sz val="9"/>
            <rFont val="宋体"/>
            <charset val="134"/>
          </rPr>
          <t>7.16入账岚农行合共RMB11590，原订单价格合计日币182000，
包含朱小姐
7.6接机RMB1100（日币16000）
7.7/8/9/10包车RNB2400（日币38000）*4
7.11送机RMB890（日币14000）</t>
        </r>
      </text>
    </comment>
    <comment ref="N1178" authorId="0">
      <text>
        <r>
          <rPr>
            <sz val="9"/>
            <rFont val="宋体"/>
            <charset val="134"/>
          </rPr>
          <t>7.16入账岚农行合共RMB11590，原订单价格合计日币182000，
包含朱小姐
7.6接机RMB1100（日币16000）
7.7/8/9/10包车RNB2400（日币38000）*4
7.11送机RMB890（日币14000）</t>
        </r>
      </text>
    </comment>
    <comment ref="N1179" authorId="0">
      <text>
        <r>
          <rPr>
            <sz val="9"/>
            <rFont val="宋体"/>
            <charset val="134"/>
          </rPr>
          <t>7.16入账岚农行合共RMB11590，原订单价格合计日币182000，
包含朱小姐
7.6接机RMB1100（日币16000）
7.7/8/9/10包车RNB2400（日币38000）*4
7.11送机RMB890（日币14000）</t>
        </r>
      </text>
    </comment>
    <comment ref="N1180" authorId="0">
      <text>
        <r>
          <rPr>
            <sz val="9"/>
            <rFont val="宋体"/>
            <charset val="134"/>
          </rPr>
          <t>7.16入账岚农行合共RMB11590，原订单价格合计日币182000，
包含朱小姐
7.6接机RMB1100（日币16000）
7.7/8/9/10包车RNB2400（日币38000）*4
7.11送机RMB890（日币14000）</t>
        </r>
      </text>
    </comment>
    <comment ref="N1181" authorId="0">
      <text>
        <r>
          <rPr>
            <sz val="9"/>
            <rFont val="宋体"/>
            <charset val="134"/>
          </rPr>
          <t>7.16入账岚农行合共RMB11590，原订单价格合计日币182000，
包含朱小姐
7.6接机RMB1100（日币16000）
7.7/8/9/10包车RNB2400（日币38000）*4
7.11送机RMB890（日币14000）</t>
        </r>
      </text>
    </comment>
    <comment ref="N1182" authorId="0">
      <text>
        <r>
          <rPr>
            <sz val="9"/>
            <rFont val="宋体"/>
            <charset val="134"/>
          </rPr>
          <t>7.16入账岚农行合共RMB11590，原订单价格合计日币182000，
包含朱小姐
7.6接机RMB1100（日币16000）
7.7/8/9/10包车RNB2400（日币38000）*4
7.11送机RMB890（日币14000）</t>
        </r>
      </text>
    </comment>
    <comment ref="N1183" authorId="0">
      <text>
        <r>
          <rPr>
            <sz val="9"/>
            <rFont val="宋体"/>
            <charset val="134"/>
          </rPr>
          <t>7.24转入岚农行3560，包含
7.17包车订单价日币45000，换乘人民币2860，
7.20接机700</t>
        </r>
      </text>
    </comment>
    <comment ref="P1201" authorId="0">
      <text>
        <r>
          <rPr>
            <sz val="9"/>
            <rFont val="宋体"/>
            <charset val="134"/>
          </rPr>
          <t>订单金额RMB1220
订单活动奖金RMB25</t>
        </r>
      </text>
    </comment>
    <comment ref="P1202" authorId="0">
      <text>
        <r>
          <rPr>
            <sz val="9"/>
            <rFont val="宋体"/>
            <charset val="134"/>
          </rPr>
          <t>订单金额692
订单奖金RMB13</t>
        </r>
      </text>
    </comment>
  </commentList>
</comments>
</file>

<file path=xl/sharedStrings.xml><?xml version="1.0" encoding="utf-8"?>
<sst xmlns="http://schemas.openxmlformats.org/spreadsheetml/2006/main" count="5063" uniqueCount="1108">
  <si>
    <t>日期</t>
  </si>
  <si>
    <t>来源渠道</t>
  </si>
  <si>
    <t>排班号</t>
  </si>
  <si>
    <t>司机</t>
  </si>
  <si>
    <t>车辆</t>
  </si>
  <si>
    <t>客人信息</t>
  </si>
  <si>
    <t>收入</t>
  </si>
  <si>
    <t>未结算</t>
  </si>
  <si>
    <t>千路微信</t>
  </si>
  <si>
    <t>直接蔡总</t>
  </si>
  <si>
    <t>日币</t>
  </si>
  <si>
    <t>电子支付</t>
  </si>
  <si>
    <t>秋秋账户</t>
  </si>
  <si>
    <t>秋账户转出</t>
  </si>
  <si>
    <t>国际用车</t>
  </si>
  <si>
    <t>国际用车扣减</t>
  </si>
  <si>
    <t>人民币</t>
  </si>
  <si>
    <t>上海客户</t>
  </si>
  <si>
    <t>苏超</t>
  </si>
  <si>
    <t>A-680</t>
  </si>
  <si>
    <t>慧慧姐</t>
  </si>
  <si>
    <t>邱千依</t>
  </si>
  <si>
    <t>逸出行</t>
  </si>
  <si>
    <t>李健</t>
  </si>
  <si>
    <t>A-710</t>
  </si>
  <si>
    <t>CAROLYN CHIN</t>
  </si>
  <si>
    <t>携程国际用车</t>
  </si>
  <si>
    <t>汪园</t>
  </si>
  <si>
    <t>ABC</t>
  </si>
  <si>
    <t>Cristina David</t>
  </si>
  <si>
    <t>Wong Leon</t>
  </si>
  <si>
    <t>H-675</t>
  </si>
  <si>
    <t>Cabanes Eena Roselle</t>
  </si>
  <si>
    <t>姚博</t>
  </si>
  <si>
    <t>A-711</t>
  </si>
  <si>
    <t>史军花</t>
  </si>
  <si>
    <t>GUO/XIAODONG</t>
  </si>
  <si>
    <t>wan nga chi irene</t>
  </si>
  <si>
    <t>Luk Miu</t>
  </si>
  <si>
    <t>石川</t>
  </si>
  <si>
    <t>H-673</t>
  </si>
  <si>
    <t>LIU CHIA YU</t>
  </si>
  <si>
    <t>Chow Cho Yiu</t>
  </si>
  <si>
    <t>joyfeel</t>
  </si>
  <si>
    <t>DHT-TC-190701Z</t>
  </si>
  <si>
    <t>Long Charmian</t>
  </si>
  <si>
    <t>皇包车</t>
  </si>
  <si>
    <t>李金霞</t>
  </si>
  <si>
    <t>A-676</t>
  </si>
  <si>
    <t>陈颖超</t>
  </si>
  <si>
    <t>蔡圣发</t>
  </si>
  <si>
    <t>H-678</t>
  </si>
  <si>
    <t>Lee Ka Ho David</t>
  </si>
  <si>
    <t>邱悦</t>
  </si>
  <si>
    <t>A-693</t>
  </si>
  <si>
    <t>万炫均</t>
  </si>
  <si>
    <t>携程车驰</t>
  </si>
  <si>
    <t>XIUSHAN MA</t>
  </si>
  <si>
    <t>Garcia Kimberly Mae</t>
  </si>
  <si>
    <t>携程国际用车转化</t>
  </si>
  <si>
    <t>郑冬梅</t>
  </si>
  <si>
    <t>A-674</t>
  </si>
  <si>
    <t>袁迪</t>
  </si>
  <si>
    <t>吴总朋友</t>
  </si>
  <si>
    <t>WANG YU WU(吴太)</t>
  </si>
  <si>
    <t>Linnaro Hak 举牌内容：Rattana Pin</t>
  </si>
  <si>
    <t>中村</t>
  </si>
  <si>
    <t>A-698</t>
  </si>
  <si>
    <t>Dela Vega Gener</t>
  </si>
  <si>
    <t>Sinco Angela Joy</t>
  </si>
  <si>
    <t>向亮</t>
  </si>
  <si>
    <t>员昊</t>
  </si>
  <si>
    <t>朱莉娜</t>
  </si>
  <si>
    <t>A-723</t>
  </si>
  <si>
    <t>任露</t>
  </si>
  <si>
    <t>A-697</t>
  </si>
  <si>
    <t>杨嘉雄</t>
  </si>
  <si>
    <t>孙万鹏</t>
  </si>
  <si>
    <t>李正娜</t>
  </si>
  <si>
    <t>云地接</t>
  </si>
  <si>
    <t>吴秀莉 举牌内容：江苏友谊国际旅行社A</t>
  </si>
  <si>
    <t>Valentincic Amra</t>
  </si>
  <si>
    <t>已甩</t>
  </si>
  <si>
    <t>外包</t>
  </si>
  <si>
    <t>A-</t>
  </si>
  <si>
    <t>程军</t>
  </si>
  <si>
    <t>WEN XIAO</t>
  </si>
  <si>
    <t>HONGZHI MIAO</t>
  </si>
  <si>
    <t>杨天笑</t>
  </si>
  <si>
    <t>邱 携程</t>
  </si>
  <si>
    <t>冯伟涛</t>
  </si>
  <si>
    <t>张亚辉</t>
  </si>
  <si>
    <t>张荷萍</t>
  </si>
  <si>
    <t>Cabanes Arthur</t>
  </si>
  <si>
    <t>费帆</t>
  </si>
  <si>
    <t>WANG/FENG</t>
  </si>
  <si>
    <t>张帆</t>
  </si>
  <si>
    <t>蒋瑾</t>
  </si>
  <si>
    <t>KUO SHIH CHUAN</t>
  </si>
  <si>
    <t>Suprapto Rochmurniati</t>
  </si>
  <si>
    <t>王秀珠</t>
  </si>
  <si>
    <t>罗淑萍</t>
  </si>
  <si>
    <t>崔伟禄</t>
  </si>
  <si>
    <t>王佳妮</t>
  </si>
  <si>
    <t>刘妍</t>
  </si>
  <si>
    <t>Tsoi Hoi Yee</t>
  </si>
  <si>
    <t>张鹏</t>
  </si>
  <si>
    <t>REYES MARY ANTONETTE</t>
  </si>
  <si>
    <t>沈燕菲</t>
  </si>
  <si>
    <t>陆雪华</t>
  </si>
  <si>
    <t>史湛海</t>
  </si>
  <si>
    <t>卢尚辰</t>
  </si>
  <si>
    <t>于宏宇</t>
  </si>
  <si>
    <t>萌萌</t>
  </si>
  <si>
    <t>郭国耀</t>
  </si>
  <si>
    <t>朱成贤</t>
  </si>
  <si>
    <t>刘曼</t>
  </si>
  <si>
    <t>储婧昳</t>
  </si>
  <si>
    <t>青山</t>
  </si>
  <si>
    <t>员总介绍</t>
  </si>
  <si>
    <t>杨小姐</t>
  </si>
  <si>
    <t>陈敏</t>
  </si>
  <si>
    <t>庞牧野</t>
  </si>
  <si>
    <t>YU LAI SAU</t>
  </si>
  <si>
    <t>yaya gita agustin</t>
  </si>
  <si>
    <t>梁梓琪</t>
  </si>
  <si>
    <t>孙建</t>
  </si>
  <si>
    <t>Lee Mo Lin Maureen</t>
  </si>
  <si>
    <t>Alia Muhammad</t>
  </si>
  <si>
    <t>LIN KA MAN</t>
  </si>
  <si>
    <t>Li HungPin</t>
  </si>
  <si>
    <t>王丽娜</t>
  </si>
  <si>
    <t>guevara arlene</t>
  </si>
  <si>
    <t>李璟</t>
  </si>
  <si>
    <t>张曦</t>
  </si>
  <si>
    <t>noel ho</t>
  </si>
  <si>
    <t>李晓华</t>
  </si>
  <si>
    <t>马敏</t>
  </si>
  <si>
    <t>Tsai Yitzu</t>
  </si>
  <si>
    <t>李子阳</t>
  </si>
  <si>
    <t>ZHOU/LINGLING</t>
  </si>
  <si>
    <t>程鑫</t>
  </si>
  <si>
    <t>H-</t>
  </si>
  <si>
    <t>杨海燕</t>
  </si>
  <si>
    <t>姚盛友</t>
  </si>
  <si>
    <t>吴远航</t>
  </si>
  <si>
    <t>朱卫卫</t>
  </si>
  <si>
    <t>LI/CHENYAN</t>
  </si>
  <si>
    <t>艾渝娟</t>
  </si>
  <si>
    <t>宁亚朋</t>
  </si>
  <si>
    <t>屠丹萍</t>
  </si>
  <si>
    <t>YOULINK</t>
  </si>
  <si>
    <t>John Turner</t>
  </si>
  <si>
    <t>江超越</t>
  </si>
  <si>
    <t>Wong Cannon Kei Lok</t>
  </si>
  <si>
    <t>段冰钰</t>
  </si>
  <si>
    <t>黄静</t>
  </si>
  <si>
    <t>Luk On Yee Phoebe</t>
  </si>
  <si>
    <t>Wang Linda</t>
  </si>
  <si>
    <t>朱益勇</t>
  </si>
  <si>
    <t>尚边疆</t>
  </si>
  <si>
    <t>周文琦</t>
  </si>
  <si>
    <t>姚默岩</t>
  </si>
  <si>
    <t>蔡颖嘉</t>
  </si>
  <si>
    <t>唐诗杨</t>
  </si>
  <si>
    <t>张杨</t>
  </si>
  <si>
    <t>张佩君</t>
  </si>
  <si>
    <t>郭云洁</t>
  </si>
  <si>
    <t>戴丰年</t>
  </si>
  <si>
    <t>汤天天</t>
  </si>
  <si>
    <t>HEDSTROM/RICHARD JAMES</t>
  </si>
  <si>
    <t>YU/CHEN</t>
  </si>
  <si>
    <t>张婷婷</t>
  </si>
  <si>
    <t>熊婧伟</t>
  </si>
  <si>
    <t>GAO/YING</t>
  </si>
  <si>
    <t>禹柳</t>
  </si>
  <si>
    <t>日本文化旅行</t>
  </si>
  <si>
    <t>海婧</t>
  </si>
  <si>
    <t>李燕芳</t>
  </si>
  <si>
    <t>王涛</t>
  </si>
  <si>
    <t>Wiratirana Inneke</t>
  </si>
  <si>
    <t>杨菲</t>
  </si>
  <si>
    <t>周小能</t>
  </si>
  <si>
    <t>孙一梅</t>
  </si>
  <si>
    <t>WANG YU BO</t>
  </si>
  <si>
    <t>钱竞红</t>
  </si>
  <si>
    <t>谈育静</t>
  </si>
  <si>
    <t>龚诚斐</t>
  </si>
  <si>
    <t>LEI/HEI WAI</t>
  </si>
  <si>
    <t>邹浩宇</t>
  </si>
  <si>
    <t>好玩</t>
  </si>
  <si>
    <t>徐一平</t>
  </si>
  <si>
    <t>李娜</t>
  </si>
  <si>
    <t>王臻</t>
  </si>
  <si>
    <t>AMIR SOLARMAN</t>
  </si>
  <si>
    <t>陈珍琦</t>
  </si>
  <si>
    <t>吕妍</t>
  </si>
  <si>
    <t>zhou/qiu</t>
  </si>
  <si>
    <t>刘薇</t>
  </si>
  <si>
    <t>吴秀莉</t>
  </si>
  <si>
    <t>于洁</t>
  </si>
  <si>
    <t>孟冰新</t>
  </si>
  <si>
    <t>HUI/SHI YAN</t>
  </si>
  <si>
    <t>李文迪</t>
  </si>
  <si>
    <t>黄彦</t>
  </si>
  <si>
    <t>段若洁</t>
  </si>
  <si>
    <t>李萍</t>
  </si>
  <si>
    <t>颜宁</t>
  </si>
  <si>
    <t>取消</t>
  </si>
  <si>
    <t>WANG/WEIMING</t>
  </si>
  <si>
    <t>gooingtrip</t>
  </si>
  <si>
    <t>陆峥</t>
  </si>
  <si>
    <t>Luong Trong Ha</t>
  </si>
  <si>
    <t>LIU YUCHUN</t>
  </si>
  <si>
    <t>WONG CHAU WA</t>
  </si>
  <si>
    <t>李永明</t>
  </si>
  <si>
    <t>汪岫松</t>
  </si>
  <si>
    <t>金静静</t>
  </si>
  <si>
    <t>Yuen Wing Cheong</t>
  </si>
  <si>
    <t>刘静</t>
  </si>
  <si>
    <t>李蕾</t>
  </si>
  <si>
    <t>胡玉芳</t>
  </si>
  <si>
    <t>Choi Sing Ki</t>
  </si>
  <si>
    <t>tsai kai yu</t>
  </si>
  <si>
    <t>陈琛</t>
  </si>
  <si>
    <t>赵悦</t>
  </si>
  <si>
    <t>池骋</t>
  </si>
  <si>
    <t>员总介绍何桑</t>
  </si>
  <si>
    <t>朱小姐</t>
  </si>
  <si>
    <t>Fulgar Marella Trista</t>
  </si>
  <si>
    <t>周君萍</t>
  </si>
  <si>
    <t>陈凯欧</t>
  </si>
  <si>
    <t>赵菁</t>
  </si>
  <si>
    <t>Loke Kar Ying</t>
  </si>
  <si>
    <t>崔荣鑫</t>
  </si>
  <si>
    <t>Abraham nandiwardhana</t>
  </si>
  <si>
    <t>FONG WAI SHING</t>
  </si>
  <si>
    <t>祝玲</t>
  </si>
  <si>
    <t>蒋小龙</t>
  </si>
  <si>
    <t>黎婷</t>
  </si>
  <si>
    <t>周浩</t>
  </si>
  <si>
    <t>孙芳</t>
  </si>
  <si>
    <t>李翠春</t>
  </si>
  <si>
    <t>艾书冰</t>
  </si>
  <si>
    <t>何佳芸</t>
  </si>
  <si>
    <t>李金霞介绍</t>
  </si>
  <si>
    <t>陈瑜</t>
  </si>
  <si>
    <t>兴薇</t>
  </si>
  <si>
    <t>黄慧静</t>
  </si>
  <si>
    <t>韩一生</t>
  </si>
  <si>
    <t>Chiu Shu Lin</t>
  </si>
  <si>
    <t>周婕</t>
  </si>
  <si>
    <t>游竹麟</t>
  </si>
  <si>
    <t>李剑琦</t>
  </si>
  <si>
    <t>鄺冠熊</t>
  </si>
  <si>
    <t>WU CHE HANG</t>
  </si>
  <si>
    <t>DMYTRO SUKHORUKOV</t>
  </si>
  <si>
    <t>马全彬</t>
  </si>
  <si>
    <t>YEUNG KING YEE</t>
  </si>
  <si>
    <t>乔丽青</t>
  </si>
  <si>
    <t>陈晨</t>
  </si>
  <si>
    <t>Yosie Octaviani</t>
  </si>
  <si>
    <t>陈怡</t>
  </si>
  <si>
    <t>Yang peichi</t>
  </si>
  <si>
    <t>Malig Vincent</t>
  </si>
  <si>
    <t>裔敏慧</t>
  </si>
  <si>
    <t>GUO/XILONG</t>
  </si>
  <si>
    <t>顾朦霞</t>
  </si>
  <si>
    <t>刘娟</t>
  </si>
  <si>
    <t>九洲</t>
  </si>
  <si>
    <t>QIAO/SONG</t>
  </si>
  <si>
    <t>龚葵</t>
  </si>
  <si>
    <t>钱念东</t>
  </si>
  <si>
    <t>李志坚</t>
  </si>
  <si>
    <t>马伊祎</t>
  </si>
  <si>
    <t>李铭达</t>
  </si>
  <si>
    <t>福芯</t>
  </si>
  <si>
    <t>Liu Ya wen</t>
  </si>
  <si>
    <t>章炜</t>
  </si>
  <si>
    <t>朱婷婷</t>
  </si>
  <si>
    <t>项莹</t>
  </si>
  <si>
    <t>陈奕丞</t>
  </si>
  <si>
    <t>陈绮祺</t>
  </si>
  <si>
    <t>蔡总朋友</t>
  </si>
  <si>
    <t>王磊磊</t>
  </si>
  <si>
    <t>Iskandar William</t>
  </si>
  <si>
    <t>沈艳</t>
  </si>
  <si>
    <t>BAOBAO CHOI</t>
  </si>
  <si>
    <t>杨思晨</t>
  </si>
  <si>
    <t>SUN/TAO</t>
  </si>
  <si>
    <t>谷町君</t>
  </si>
  <si>
    <t>袁先生</t>
  </si>
  <si>
    <t>韩丽然</t>
  </si>
  <si>
    <t>章婵</t>
  </si>
  <si>
    <t>屈文婷</t>
  </si>
  <si>
    <t>Man Pui Ying</t>
  </si>
  <si>
    <t>李世英</t>
  </si>
  <si>
    <t>石巍</t>
  </si>
  <si>
    <t>Szeto Ho Yin Jeffrey</t>
  </si>
  <si>
    <t>TAN/AH LEE</t>
  </si>
  <si>
    <t>KANG/XIN</t>
  </si>
  <si>
    <t>ZHANG XIAO BO</t>
  </si>
  <si>
    <t>陈燕雯</t>
  </si>
  <si>
    <t>季维娜（对接人，客人：马柯）</t>
  </si>
  <si>
    <t>顾思骊</t>
  </si>
  <si>
    <t>张聪</t>
  </si>
  <si>
    <t>高丽丽（对接人，客人：林柯）</t>
  </si>
  <si>
    <t>LI/HUI</t>
  </si>
  <si>
    <t>张凤兰</t>
  </si>
  <si>
    <t>黎小姐</t>
  </si>
  <si>
    <t>Wu/Jiawen</t>
  </si>
  <si>
    <t>尹有芳</t>
  </si>
  <si>
    <t>宗炜茗</t>
  </si>
  <si>
    <t>张鹏莉</t>
  </si>
  <si>
    <t>GU/YE</t>
  </si>
  <si>
    <t>叶慧娟</t>
  </si>
  <si>
    <t>徐燕</t>
  </si>
  <si>
    <t>陈凌燕</t>
  </si>
  <si>
    <t>JIAYI/CAI</t>
  </si>
  <si>
    <t>周国庆</t>
  </si>
  <si>
    <t>KAIXIN/YU</t>
  </si>
  <si>
    <t>杨海伦</t>
  </si>
  <si>
    <t>ZHANG/PINGNAN</t>
  </si>
  <si>
    <t>大阪的士</t>
  </si>
  <si>
    <t>吴永剑</t>
  </si>
  <si>
    <t>明（邓小姐）</t>
  </si>
  <si>
    <t>郦炜炜</t>
  </si>
  <si>
    <t>李禹竹</t>
  </si>
  <si>
    <t>张奕</t>
  </si>
  <si>
    <t>张雪松</t>
  </si>
  <si>
    <t>高奎</t>
  </si>
  <si>
    <t>赵强孙</t>
  </si>
  <si>
    <t>YING/LI</t>
  </si>
  <si>
    <t>员总</t>
  </si>
  <si>
    <t>李晶</t>
  </si>
  <si>
    <t>YANG/CAIYI</t>
  </si>
  <si>
    <t>王丽婷</t>
  </si>
  <si>
    <t>容凤</t>
  </si>
  <si>
    <t>jiang/xiaodong</t>
  </si>
  <si>
    <t>何小兰</t>
  </si>
  <si>
    <t>邹明洁</t>
  </si>
  <si>
    <t>杨莉</t>
  </si>
  <si>
    <t>刘俊</t>
  </si>
  <si>
    <t>容梓璇</t>
  </si>
  <si>
    <t>王玮琦</t>
  </si>
  <si>
    <t>小胡</t>
  </si>
  <si>
    <t>朱岚</t>
  </si>
  <si>
    <t>金伴燕</t>
  </si>
  <si>
    <t>员 携程</t>
  </si>
  <si>
    <t>王威</t>
  </si>
  <si>
    <t>包爱军</t>
  </si>
  <si>
    <t>陈玲玲</t>
  </si>
  <si>
    <t>McGinness Lucy</t>
  </si>
  <si>
    <t>黄蓉</t>
  </si>
  <si>
    <t>徐侃</t>
  </si>
  <si>
    <t>杨君锋</t>
  </si>
  <si>
    <t>KA Solomon</t>
  </si>
  <si>
    <t>徐姝</t>
  </si>
  <si>
    <t>贾峰</t>
  </si>
  <si>
    <t>老客户</t>
  </si>
  <si>
    <t>徐艳波</t>
  </si>
  <si>
    <t>秦臻</t>
  </si>
  <si>
    <t>沈思</t>
  </si>
  <si>
    <t>王静</t>
  </si>
  <si>
    <t>chang ya chun</t>
  </si>
  <si>
    <t>尹航</t>
  </si>
  <si>
    <t>陆颖慧</t>
  </si>
  <si>
    <t>ZHOU/LINGLI</t>
  </si>
  <si>
    <t>蘇小姐</t>
  </si>
  <si>
    <t>DENG/BING BING</t>
  </si>
  <si>
    <t>刘校成</t>
  </si>
  <si>
    <t>瞿琍</t>
  </si>
  <si>
    <t>徐艺轩</t>
  </si>
  <si>
    <t>黄海峰</t>
  </si>
  <si>
    <t>MA/ZITONG</t>
  </si>
  <si>
    <t>刘智利</t>
  </si>
  <si>
    <t>吴天宇（客人：JIN YI）</t>
  </si>
  <si>
    <t>戴易文</t>
  </si>
  <si>
    <t>孙艳红</t>
  </si>
  <si>
    <t>晏丹</t>
  </si>
  <si>
    <t>朱丽雅</t>
  </si>
  <si>
    <t>姚洁</t>
  </si>
  <si>
    <t>殷晓</t>
  </si>
  <si>
    <t>张莀馨</t>
  </si>
  <si>
    <t>沈晶</t>
  </si>
  <si>
    <t>孙乙钦</t>
  </si>
  <si>
    <t>郭志强</t>
  </si>
  <si>
    <t>付剑英</t>
  </si>
  <si>
    <t>ROHIT BAJAJ</t>
  </si>
  <si>
    <t>吴红芳</t>
  </si>
  <si>
    <t>斑马</t>
  </si>
  <si>
    <t>石爱军</t>
  </si>
  <si>
    <t>李绯菲</t>
  </si>
  <si>
    <t>伍晨婵</t>
  </si>
  <si>
    <t>马宁春</t>
  </si>
  <si>
    <t>朱洁</t>
  </si>
  <si>
    <t>乔雨琛</t>
  </si>
  <si>
    <t>张佳萍</t>
  </si>
  <si>
    <t>关浩桐</t>
  </si>
  <si>
    <t>刘青青</t>
  </si>
  <si>
    <t>黄华</t>
  </si>
  <si>
    <t>李牧姚</t>
  </si>
  <si>
    <t>HUNG/KUK</t>
  </si>
  <si>
    <t>张熙萱</t>
  </si>
  <si>
    <t>李粤峰</t>
  </si>
  <si>
    <t>吴敏霞</t>
  </si>
  <si>
    <t>李明明</t>
  </si>
  <si>
    <t>赵丹</t>
  </si>
  <si>
    <t>王敏华</t>
  </si>
  <si>
    <t>TANG/YIWEN</t>
  </si>
  <si>
    <t>庄春凤</t>
  </si>
  <si>
    <t>冯彦丽</t>
  </si>
  <si>
    <t>马竟天</t>
  </si>
  <si>
    <t>zhao/wenhua</t>
  </si>
  <si>
    <t>张乐</t>
  </si>
  <si>
    <t>胡雯雯（客人：彭晞）</t>
  </si>
  <si>
    <t>曾柯静（客人：李进）</t>
  </si>
  <si>
    <t>顾蓓蓓</t>
  </si>
  <si>
    <t>王惠璞</t>
  </si>
  <si>
    <t>林海滨</t>
  </si>
  <si>
    <t>福芯林总</t>
  </si>
  <si>
    <t>Song/Rui</t>
  </si>
  <si>
    <t>高健</t>
  </si>
  <si>
    <t>江晓怡</t>
  </si>
  <si>
    <t>huie mong shan jannie</t>
  </si>
  <si>
    <t>刘群</t>
  </si>
  <si>
    <t>胡晓霞</t>
  </si>
  <si>
    <t>Leung Tsz Man</t>
  </si>
  <si>
    <t>周润东</t>
  </si>
  <si>
    <t>伍文宇</t>
  </si>
  <si>
    <t>超级vip老客户</t>
  </si>
  <si>
    <t>许晓霞</t>
  </si>
  <si>
    <t>高丽丽</t>
  </si>
  <si>
    <t>朱莹方</t>
  </si>
  <si>
    <t>廖茜</t>
  </si>
  <si>
    <t>魏敏明</t>
  </si>
  <si>
    <t>周萌黎</t>
  </si>
  <si>
    <t>孙诺</t>
  </si>
  <si>
    <t>周允正</t>
  </si>
  <si>
    <t>侯春秋</t>
  </si>
  <si>
    <t>李荣萍</t>
  </si>
  <si>
    <t>黄晨</t>
  </si>
  <si>
    <t>周涵讷</t>
  </si>
  <si>
    <t>徐冲</t>
  </si>
  <si>
    <t>刘阳</t>
  </si>
  <si>
    <t>SUN/YIFEI</t>
  </si>
  <si>
    <t>陈琳</t>
  </si>
  <si>
    <t>吴嘉雯</t>
  </si>
  <si>
    <t>钟永权</t>
  </si>
  <si>
    <t>欧女士</t>
  </si>
  <si>
    <t>FENG/ZHU</t>
  </si>
  <si>
    <t>陈莉婷</t>
  </si>
  <si>
    <t>冯茜</t>
  </si>
  <si>
    <t>徐小刚</t>
  </si>
  <si>
    <t>LONGXI/LI</t>
  </si>
  <si>
    <t>杨力源</t>
  </si>
  <si>
    <t>沈寒敏</t>
  </si>
  <si>
    <t>尹晓敏</t>
  </si>
  <si>
    <t>刘宇星</t>
  </si>
  <si>
    <t>张恕葵</t>
  </si>
  <si>
    <t>HUANG/WEI</t>
  </si>
  <si>
    <t>徐心睿</t>
  </si>
  <si>
    <t>徐小龙</t>
  </si>
  <si>
    <t>王欢</t>
  </si>
  <si>
    <t>美格观光</t>
  </si>
  <si>
    <t>悦旅荟</t>
  </si>
  <si>
    <t>刘小源（举牌：曾昭德）</t>
  </si>
  <si>
    <t>陈娅</t>
  </si>
  <si>
    <t>宋梓铭</t>
  </si>
  <si>
    <t>刘婷婷</t>
  </si>
  <si>
    <t>王珒</t>
  </si>
  <si>
    <t>段绪雯</t>
  </si>
  <si>
    <t>曹娟红</t>
  </si>
  <si>
    <t>王林</t>
  </si>
  <si>
    <t>张祥瑞</t>
  </si>
  <si>
    <t>Hu/Jie</t>
  </si>
  <si>
    <t>林楠</t>
  </si>
  <si>
    <t>张静</t>
  </si>
  <si>
    <t>姜石磊</t>
  </si>
  <si>
    <t>胡玥</t>
  </si>
  <si>
    <t>吕娓</t>
  </si>
  <si>
    <t>陈淞</t>
  </si>
  <si>
    <t>孙莹</t>
  </si>
  <si>
    <t>张科定</t>
  </si>
  <si>
    <t>严佳杰</t>
  </si>
  <si>
    <t>赵蓉茜</t>
  </si>
  <si>
    <t>吕西贝</t>
  </si>
  <si>
    <t>常蓓</t>
  </si>
  <si>
    <t>陈泽栋</t>
  </si>
  <si>
    <t>梁芝秀</t>
  </si>
  <si>
    <t>ESER MITZI</t>
  </si>
  <si>
    <t>徐义为</t>
  </si>
  <si>
    <t>俞扬</t>
  </si>
  <si>
    <t>丁宁</t>
  </si>
  <si>
    <t>刘慧雯</t>
  </si>
  <si>
    <t>方朦</t>
  </si>
  <si>
    <t>乔以康</t>
  </si>
  <si>
    <t>赵雪凤</t>
  </si>
  <si>
    <t>刘文娟</t>
  </si>
  <si>
    <t>段莹</t>
  </si>
  <si>
    <t>丁白雪</t>
  </si>
  <si>
    <t>卢宏</t>
  </si>
  <si>
    <t>张锦文</t>
  </si>
  <si>
    <t>ZHAO/FENGLIAN</t>
  </si>
  <si>
    <t>赵黎黎</t>
  </si>
  <si>
    <t>赵亮</t>
  </si>
  <si>
    <t>蔡晓东</t>
  </si>
  <si>
    <t>王治</t>
  </si>
  <si>
    <t>周敏</t>
  </si>
  <si>
    <t>唐云</t>
  </si>
  <si>
    <t>劉翠雲</t>
  </si>
  <si>
    <t>田甜</t>
  </si>
  <si>
    <t>桂秋玉</t>
  </si>
  <si>
    <t>SHEN/YONGGE</t>
  </si>
  <si>
    <t>孔毅</t>
  </si>
  <si>
    <t>张小娜</t>
  </si>
  <si>
    <t>绿牌</t>
  </si>
  <si>
    <t>陶骅</t>
  </si>
  <si>
    <t>毛恺敏</t>
  </si>
  <si>
    <t>WONG/ANGELA</t>
  </si>
  <si>
    <t>刘婕</t>
  </si>
  <si>
    <t>DING/XIANGSHUN</t>
  </si>
  <si>
    <t>Wu/Yinghong</t>
  </si>
  <si>
    <t>Liu Yi Ling</t>
  </si>
  <si>
    <t>席莉萍</t>
  </si>
  <si>
    <t>吴先生</t>
  </si>
  <si>
    <t>吴昊一</t>
  </si>
  <si>
    <t>莫雯霞</t>
  </si>
  <si>
    <t>WANG/JING</t>
  </si>
  <si>
    <t>成军民</t>
  </si>
  <si>
    <t>王光跃</t>
  </si>
  <si>
    <t>wu wen hsuan</t>
  </si>
  <si>
    <t>严琳</t>
  </si>
  <si>
    <t>徐荣荣</t>
  </si>
  <si>
    <t>陈隐</t>
  </si>
  <si>
    <t>季维娜</t>
  </si>
  <si>
    <t>刘燕</t>
  </si>
  <si>
    <t>佟洪涛</t>
  </si>
  <si>
    <t>王萌萌</t>
  </si>
  <si>
    <t>刘琰</t>
  </si>
  <si>
    <t>黄烨</t>
  </si>
  <si>
    <t>陈展烨</t>
  </si>
  <si>
    <t>张闽</t>
  </si>
  <si>
    <t>XIULI DING</t>
  </si>
  <si>
    <t>徐华</t>
  </si>
  <si>
    <t>钱颖</t>
  </si>
  <si>
    <t>邱 线下</t>
  </si>
  <si>
    <t>黃翹生</t>
  </si>
  <si>
    <t>DONGNI/CHEN</t>
  </si>
  <si>
    <t>CHANG CHIH YEN</t>
  </si>
  <si>
    <t>刘进进</t>
  </si>
  <si>
    <t>蔡晔敏</t>
  </si>
  <si>
    <t>PANG CHIN SINE</t>
  </si>
  <si>
    <t>刘金秀（客人：凌晨）</t>
  </si>
  <si>
    <t>jacky hu</t>
  </si>
  <si>
    <t>方漫</t>
  </si>
  <si>
    <t>Tsui Ying Ting</t>
  </si>
  <si>
    <t>刘金秀（客人：周帆）</t>
  </si>
  <si>
    <t>施静超</t>
  </si>
  <si>
    <t>陈淼颖</t>
  </si>
  <si>
    <t>大阪旅游公司</t>
  </si>
  <si>
    <t>陈燕善</t>
  </si>
  <si>
    <t>Alido Jenise</t>
  </si>
  <si>
    <t>张芮嘉</t>
  </si>
  <si>
    <t>林树里</t>
  </si>
  <si>
    <t>肖雅君</t>
  </si>
  <si>
    <t>冯帅</t>
  </si>
  <si>
    <t>Seto Tak Yiu Tobby</t>
  </si>
  <si>
    <t>FENG/LIUXIN</t>
  </si>
  <si>
    <t>SUN/WEINA</t>
  </si>
  <si>
    <t>阴冰</t>
  </si>
  <si>
    <t>戴静</t>
  </si>
  <si>
    <t>霍佳颖</t>
  </si>
  <si>
    <t>李治均</t>
  </si>
  <si>
    <t>黄海翔</t>
  </si>
  <si>
    <t>ZHU/JIHONG</t>
  </si>
  <si>
    <t>陈忠宝</t>
  </si>
  <si>
    <t>郭钰</t>
  </si>
  <si>
    <t>GAO JIAN</t>
  </si>
  <si>
    <t>沈淑冰</t>
  </si>
  <si>
    <t>王晓敏</t>
  </si>
  <si>
    <t>陈嘉乐</t>
  </si>
  <si>
    <t>龚群辉</t>
  </si>
  <si>
    <t>yan zhenyu</t>
  </si>
  <si>
    <t>Hui Ching Yi</t>
  </si>
  <si>
    <t>阮琨</t>
  </si>
  <si>
    <t>虞晓磊</t>
  </si>
  <si>
    <t>张俊琪</t>
  </si>
  <si>
    <t>蔡总</t>
  </si>
  <si>
    <t>日通巴士</t>
  </si>
  <si>
    <t>沈红梅</t>
  </si>
  <si>
    <t>陈丽娜</t>
  </si>
  <si>
    <t>庄丹扬</t>
  </si>
  <si>
    <t>涂鹏程</t>
  </si>
  <si>
    <t>PAKPUNSAPDEE JIRATTINET</t>
  </si>
  <si>
    <t>高先生</t>
  </si>
  <si>
    <t>杜乃芳</t>
  </si>
  <si>
    <t>张璐</t>
  </si>
  <si>
    <t>周晓磊</t>
  </si>
  <si>
    <t>刘金秀（客人：刘晖）</t>
  </si>
  <si>
    <t>Ellis Ellis</t>
  </si>
  <si>
    <t>易天铭</t>
  </si>
  <si>
    <t>HUANG HSUANTING</t>
  </si>
  <si>
    <t>吕晓姣</t>
  </si>
  <si>
    <t>Hallafors Tomas</t>
  </si>
  <si>
    <t>曾丽嫦</t>
  </si>
  <si>
    <t>Ong Eu Nis</t>
  </si>
  <si>
    <t>孙嘉男</t>
  </si>
  <si>
    <t>HONG/YUN</t>
  </si>
  <si>
    <t>郑江祺</t>
  </si>
  <si>
    <t>陶振</t>
  </si>
  <si>
    <t>WEN/SHUAI</t>
  </si>
  <si>
    <t>YE/HUALIN</t>
  </si>
  <si>
    <t>HONGLAI CANG</t>
  </si>
  <si>
    <t>Guo/Cheng</t>
  </si>
  <si>
    <t>范致君</t>
  </si>
  <si>
    <t>刘承亮</t>
  </si>
  <si>
    <t>LOU/VIVIAN</t>
  </si>
  <si>
    <t>刘 FREYA</t>
  </si>
  <si>
    <t>姚默岩介绍</t>
  </si>
  <si>
    <t>Tang/Lihua</t>
  </si>
  <si>
    <t>陈忱</t>
  </si>
  <si>
    <t>Tobias Ivannah Joelle</t>
  </si>
  <si>
    <t>Agia Nur Fauzan</t>
  </si>
  <si>
    <t>奚惠萍</t>
  </si>
  <si>
    <t>wong hei yi</t>
  </si>
  <si>
    <t>ARIEF HASKARA KARTAMIHARDJA</t>
  </si>
  <si>
    <t>YANG HSIANG YU</t>
  </si>
  <si>
    <t>朱海燕</t>
  </si>
  <si>
    <t>A-733</t>
  </si>
  <si>
    <t>YAN/HAN</t>
  </si>
  <si>
    <t>林雨君</t>
  </si>
  <si>
    <t>田一乔</t>
  </si>
  <si>
    <t>夏伟</t>
  </si>
  <si>
    <t>黄雪霞</t>
  </si>
  <si>
    <t>周萝斌</t>
  </si>
  <si>
    <t>合作酒店</t>
  </si>
  <si>
    <t>jian xian liang</t>
  </si>
  <si>
    <t>WONG OI YIN</t>
  </si>
  <si>
    <t>郑喆</t>
  </si>
  <si>
    <t>LI HSIN CHI</t>
  </si>
  <si>
    <t>Suhud Setia</t>
  </si>
  <si>
    <t>Morfe Scarshoala</t>
  </si>
  <si>
    <t>李程</t>
  </si>
  <si>
    <t>吴昊天</t>
  </si>
  <si>
    <t>王丽娟</t>
  </si>
  <si>
    <t>王勍</t>
  </si>
  <si>
    <t>祁晨</t>
  </si>
  <si>
    <t>陆琛</t>
  </si>
  <si>
    <t>CHEN/GUOSHI</t>
  </si>
  <si>
    <t>张莉</t>
  </si>
  <si>
    <t>陈晓立</t>
  </si>
  <si>
    <t>包娟</t>
  </si>
  <si>
    <t>文利霞</t>
  </si>
  <si>
    <t>张正</t>
  </si>
  <si>
    <t>鲁史嗣</t>
  </si>
  <si>
    <t>Tony Gao</t>
  </si>
  <si>
    <t>胡之月</t>
  </si>
  <si>
    <t>王瑶馨</t>
  </si>
  <si>
    <t>董玲</t>
  </si>
  <si>
    <t>郭力桦</t>
  </si>
  <si>
    <t>孟梅娟</t>
  </si>
  <si>
    <t>赵如萱</t>
  </si>
  <si>
    <t>陈绍英</t>
  </si>
  <si>
    <t>Ling Ching Yin</t>
  </si>
  <si>
    <t>SHI/LING</t>
  </si>
  <si>
    <t>石尚璞</t>
  </si>
  <si>
    <t>XU/CUI</t>
  </si>
  <si>
    <t>ip ching yan</t>
  </si>
  <si>
    <t>吴建军</t>
  </si>
  <si>
    <t>黄辉</t>
  </si>
  <si>
    <t>高翔</t>
  </si>
  <si>
    <t>王菲</t>
  </si>
  <si>
    <t>刘华美</t>
  </si>
  <si>
    <t>邓斌斌</t>
  </si>
  <si>
    <t>张艳</t>
  </si>
  <si>
    <t>陈林</t>
  </si>
  <si>
    <t>钱嘉琳</t>
  </si>
  <si>
    <t>何亮</t>
  </si>
  <si>
    <t>员 线下</t>
  </si>
  <si>
    <t>沙女士</t>
  </si>
  <si>
    <t>六户民宿转化</t>
  </si>
  <si>
    <t>张先生</t>
  </si>
  <si>
    <t>吴晓敏</t>
  </si>
  <si>
    <t>MENG/WEI</t>
  </si>
  <si>
    <t>陈卫</t>
  </si>
  <si>
    <t>何静炯</t>
  </si>
  <si>
    <t>史艳妍</t>
  </si>
  <si>
    <t>黄生</t>
  </si>
  <si>
    <t>张健</t>
  </si>
  <si>
    <t>徐文展</t>
  </si>
  <si>
    <t>Ujapan旅行社</t>
  </si>
  <si>
    <t>Tamer El Sherbini</t>
  </si>
  <si>
    <t>东京新美绿牌</t>
  </si>
  <si>
    <t>FU YIN LING</t>
  </si>
  <si>
    <t>chang minghui</t>
  </si>
  <si>
    <t>李蓉</t>
  </si>
  <si>
    <t>LIN/QIONGQIONG</t>
  </si>
  <si>
    <t>刘洋</t>
  </si>
  <si>
    <t>Denny Bunardi</t>
  </si>
  <si>
    <t>徐岩</t>
  </si>
  <si>
    <t>刘欣</t>
  </si>
  <si>
    <t>陳姿雅</t>
  </si>
  <si>
    <t>潘红英</t>
  </si>
  <si>
    <t>刘世宇</t>
  </si>
  <si>
    <t>小付</t>
  </si>
  <si>
    <t>武洋</t>
  </si>
  <si>
    <t>宋跃辉</t>
  </si>
  <si>
    <t>王萍</t>
  </si>
  <si>
    <t>曾南</t>
  </si>
  <si>
    <t>陈亚萍</t>
  </si>
  <si>
    <t>李玨緒</t>
  </si>
  <si>
    <t>李超</t>
  </si>
  <si>
    <t>孙总介绍</t>
  </si>
  <si>
    <t>程卓然</t>
  </si>
  <si>
    <t>JCT</t>
  </si>
  <si>
    <t>花儿妈成长部落</t>
  </si>
  <si>
    <t>To Sze Man</t>
  </si>
  <si>
    <t>NG MAN HING</t>
  </si>
  <si>
    <t>FUNG Ngar Yu Julia</t>
  </si>
  <si>
    <t>黄鸣乐</t>
  </si>
  <si>
    <t>Thomas Reece Senior</t>
  </si>
  <si>
    <t>麦萍</t>
  </si>
  <si>
    <t>潘珺</t>
  </si>
  <si>
    <t>崔圆</t>
  </si>
  <si>
    <t>夏杉</t>
  </si>
  <si>
    <t>合作酒店工作员</t>
  </si>
  <si>
    <t>昝智</t>
  </si>
  <si>
    <t>耿琴</t>
  </si>
  <si>
    <t>张兰英</t>
  </si>
  <si>
    <t>张铭丽</t>
  </si>
  <si>
    <t>胡贺</t>
  </si>
  <si>
    <t>陈雯婕</t>
  </si>
  <si>
    <t>秦怡</t>
  </si>
  <si>
    <t>孙迪</t>
  </si>
  <si>
    <t>汤群艳</t>
  </si>
  <si>
    <t>LIU/JINI</t>
  </si>
  <si>
    <t>林丽</t>
  </si>
  <si>
    <t>薛明</t>
  </si>
  <si>
    <t>崔伟禄介绍</t>
  </si>
  <si>
    <t>丽</t>
  </si>
  <si>
    <t>TSJ</t>
  </si>
  <si>
    <t>龙思云</t>
  </si>
  <si>
    <t>Mr Adrian Siu</t>
  </si>
  <si>
    <t>CHAN HIU MAN</t>
  </si>
  <si>
    <t>CHEN/ZHUO</t>
  </si>
  <si>
    <t>King Andrew</t>
  </si>
  <si>
    <t>NOVATI SARAH JANE</t>
  </si>
  <si>
    <t>杨若涵</t>
  </si>
  <si>
    <t>王睿</t>
  </si>
  <si>
    <t>Huang Ju Feng</t>
  </si>
  <si>
    <t>陈汉森</t>
  </si>
  <si>
    <t>尹玺灯</t>
  </si>
  <si>
    <t>沈虹</t>
  </si>
  <si>
    <t>李建伟</t>
  </si>
  <si>
    <t>Sandra Pavey</t>
  </si>
  <si>
    <t>刘本龙</t>
  </si>
  <si>
    <t>胡瑜琴</t>
  </si>
  <si>
    <t>裴峰</t>
  </si>
  <si>
    <t>郑鸿远</t>
  </si>
  <si>
    <t>钱露芸</t>
  </si>
  <si>
    <t>刘金秀（客人：王海佳）</t>
  </si>
  <si>
    <t>李慧云</t>
  </si>
  <si>
    <t>LIU/MINXIA</t>
  </si>
  <si>
    <t>王妮</t>
  </si>
  <si>
    <t>梁丽舫</t>
  </si>
  <si>
    <t>杨佩芬</t>
  </si>
  <si>
    <t>陶艳玲</t>
  </si>
  <si>
    <t>蔡玮郁</t>
  </si>
  <si>
    <t>田一乔（举牌内容：覃小萍）</t>
  </si>
  <si>
    <t>刘宏娟</t>
  </si>
  <si>
    <t>朱季春</t>
  </si>
  <si>
    <t>郭立斌</t>
  </si>
  <si>
    <t>张红军</t>
  </si>
  <si>
    <t>谭百川</t>
  </si>
  <si>
    <t>Liu/Heping</t>
  </si>
  <si>
    <t>Lee Wei Min</t>
  </si>
  <si>
    <t>方珩西</t>
  </si>
  <si>
    <t>罗总</t>
  </si>
  <si>
    <t>罗晖帆</t>
  </si>
  <si>
    <t>可人</t>
  </si>
  <si>
    <t>金伟</t>
  </si>
  <si>
    <t>骆伟萍</t>
  </si>
  <si>
    <t>潘才鑫</t>
  </si>
  <si>
    <t>陈骁</t>
  </si>
  <si>
    <t>李曼丽</t>
  </si>
  <si>
    <t>盛楠</t>
  </si>
  <si>
    <t>国内旅行社老妹</t>
  </si>
  <si>
    <t>简小姐</t>
  </si>
  <si>
    <t>员 携程 李健介绍</t>
  </si>
  <si>
    <t>林曼珊</t>
  </si>
  <si>
    <t>华利娜</t>
  </si>
  <si>
    <t>Heikkinen Mika</t>
  </si>
  <si>
    <t>ZHU/XIAOLIN</t>
  </si>
  <si>
    <t>姜晓华</t>
  </si>
  <si>
    <t>Ht旅行社</t>
  </si>
  <si>
    <t>罗晓玲</t>
  </si>
  <si>
    <t>刘庆</t>
  </si>
  <si>
    <t>王炎磊</t>
  </si>
  <si>
    <t>吴婷</t>
  </si>
  <si>
    <t>辜梁</t>
  </si>
  <si>
    <t>杨玉芳</t>
  </si>
  <si>
    <t>陈崧</t>
  </si>
  <si>
    <t>杨霖</t>
  </si>
  <si>
    <t>陈雪莲</t>
  </si>
  <si>
    <t>张玉淯</t>
  </si>
  <si>
    <t>刘金秀（客人：许妍晴）</t>
  </si>
  <si>
    <t>郑炜琛</t>
  </si>
  <si>
    <t>葛军</t>
  </si>
  <si>
    <t>江洪</t>
  </si>
  <si>
    <t>刘宏</t>
  </si>
  <si>
    <t>马佳艺</t>
  </si>
  <si>
    <t>邱晨曦</t>
  </si>
  <si>
    <t>王炜</t>
  </si>
  <si>
    <t>黄玉婷</t>
  </si>
  <si>
    <t>王澄耳</t>
  </si>
  <si>
    <t>XU/YUN</t>
  </si>
  <si>
    <t>黄威</t>
  </si>
  <si>
    <t>郝勇杰</t>
  </si>
  <si>
    <t>马芸芸</t>
  </si>
  <si>
    <t>吴佩佩</t>
  </si>
  <si>
    <t>俞莉</t>
  </si>
  <si>
    <t>张瑛泽</t>
  </si>
  <si>
    <t>郑英姿</t>
  </si>
  <si>
    <t>高旭萍</t>
  </si>
  <si>
    <t>Saowaluck</t>
  </si>
  <si>
    <t>刘佳萍</t>
  </si>
  <si>
    <t>施玲</t>
  </si>
  <si>
    <t>吴彬</t>
  </si>
  <si>
    <t>管亚飞</t>
  </si>
  <si>
    <t>LIANG ZHANG</t>
  </si>
  <si>
    <t>杨荣华</t>
  </si>
  <si>
    <t>杨惠</t>
  </si>
  <si>
    <t>Man Ka Fai Ken</t>
  </si>
  <si>
    <t>李茜</t>
  </si>
  <si>
    <t>tang</t>
  </si>
  <si>
    <t>刘一</t>
  </si>
  <si>
    <t>王鹏</t>
  </si>
  <si>
    <t>叶铭</t>
  </si>
  <si>
    <t>李国源</t>
  </si>
  <si>
    <t>JIMENEZ EUGENIA</t>
  </si>
  <si>
    <t>娄春梅</t>
  </si>
  <si>
    <t>杨倩</t>
  </si>
  <si>
    <t>卓总</t>
  </si>
  <si>
    <t>周逸晨</t>
  </si>
  <si>
    <t>刘炳杰</t>
  </si>
  <si>
    <t>LEE KWOK WAI</t>
  </si>
  <si>
    <t>张娜</t>
  </si>
  <si>
    <t>AN/xiaotong</t>
  </si>
  <si>
    <t>王雯</t>
  </si>
  <si>
    <t>许玉莲</t>
  </si>
  <si>
    <t>大连中旅</t>
  </si>
  <si>
    <t>许晓瑜</t>
  </si>
  <si>
    <t>倪小姐</t>
  </si>
  <si>
    <t>欧阳晟</t>
  </si>
  <si>
    <t>Maggie Poon</t>
  </si>
  <si>
    <t>LIU/YI</t>
  </si>
  <si>
    <t>杨峰</t>
  </si>
  <si>
    <t>樊平平</t>
  </si>
  <si>
    <t>Salazar Elmina</t>
  </si>
  <si>
    <t>刘宇琼</t>
  </si>
  <si>
    <t>张晓敏</t>
  </si>
  <si>
    <t>姜海英</t>
  </si>
  <si>
    <t>SHEK STEPHEN</t>
  </si>
  <si>
    <t>吕超</t>
  </si>
  <si>
    <t>kiko</t>
  </si>
  <si>
    <t>毛晓青</t>
  </si>
  <si>
    <t>shu too kendrick</t>
  </si>
  <si>
    <t>丁骁</t>
  </si>
  <si>
    <t>王旻</t>
  </si>
  <si>
    <t>赵琴</t>
  </si>
  <si>
    <t>JIA/ZHENGLU</t>
  </si>
  <si>
    <t>孟令翀</t>
  </si>
  <si>
    <t>郝顺华</t>
  </si>
  <si>
    <t>杨哥</t>
  </si>
  <si>
    <t>李兵</t>
  </si>
  <si>
    <t>小姜</t>
  </si>
  <si>
    <t>肖杨</t>
  </si>
  <si>
    <t>李其会</t>
  </si>
  <si>
    <t>周洪森</t>
  </si>
  <si>
    <t>LU/LIPING</t>
  </si>
  <si>
    <t>狄文龙</t>
  </si>
  <si>
    <t>爱丽国际</t>
  </si>
  <si>
    <t>宋梓铭介绍</t>
  </si>
  <si>
    <t>刘先生</t>
  </si>
  <si>
    <t>Hans Rukes</t>
  </si>
  <si>
    <t>张棣莹</t>
  </si>
  <si>
    <t>詹天纵</t>
  </si>
  <si>
    <t>卢昕</t>
  </si>
  <si>
    <t>胡晓蕾</t>
  </si>
  <si>
    <t>刘捷</t>
  </si>
  <si>
    <t>张泉</t>
  </si>
  <si>
    <t>李琦</t>
  </si>
  <si>
    <t>苟先生</t>
  </si>
  <si>
    <t>余进</t>
  </si>
  <si>
    <t>吴迪</t>
  </si>
  <si>
    <t>MR TAN TEIK HUAT一行貴賓</t>
  </si>
  <si>
    <t>赵玲</t>
  </si>
  <si>
    <t>财务燕朋友</t>
  </si>
  <si>
    <t>左先生</t>
  </si>
  <si>
    <t>何宇</t>
  </si>
  <si>
    <t>陈卓</t>
  </si>
  <si>
    <t>陈哲轶</t>
  </si>
  <si>
    <t>裴蓓</t>
  </si>
  <si>
    <t>Yu/Xiaoguang</t>
  </si>
  <si>
    <t>刘淑婉</t>
  </si>
  <si>
    <t>SUN/DONGMEI</t>
  </si>
  <si>
    <t>冯越</t>
  </si>
  <si>
    <t>熊俊</t>
  </si>
  <si>
    <t>沈逸文</t>
  </si>
  <si>
    <t>胡先生</t>
  </si>
  <si>
    <t>谷町君一行</t>
  </si>
  <si>
    <t>李健介绍</t>
  </si>
  <si>
    <t>刘军烨</t>
  </si>
  <si>
    <t>陶媛媛</t>
  </si>
  <si>
    <t>HAN/YING</t>
  </si>
  <si>
    <t>刘以成</t>
  </si>
  <si>
    <t>张远哲</t>
  </si>
  <si>
    <t>李苏铭</t>
  </si>
  <si>
    <t>Jonathan Noel</t>
  </si>
  <si>
    <t>赵元安</t>
  </si>
  <si>
    <t>许申佳</t>
  </si>
  <si>
    <t>九州</t>
  </si>
  <si>
    <t>王彤妍</t>
  </si>
  <si>
    <t>LI/JUN</t>
  </si>
  <si>
    <t>施瑾</t>
  </si>
  <si>
    <t>阮冬梅</t>
  </si>
  <si>
    <t>BK</t>
  </si>
  <si>
    <t>沈岚</t>
  </si>
  <si>
    <t>郑朝阳</t>
  </si>
  <si>
    <t>ZHAO/QIUPING</t>
  </si>
  <si>
    <t>周甜甜</t>
  </si>
  <si>
    <t>孟淑英</t>
  </si>
  <si>
    <t>YUNZHEN/ZHONG</t>
  </si>
  <si>
    <t>程雪飞</t>
  </si>
  <si>
    <t>赵庆萍</t>
  </si>
  <si>
    <t>王怡</t>
  </si>
  <si>
    <t>徐燕飞（客人：付红坤）</t>
  </si>
  <si>
    <t>张波息</t>
  </si>
  <si>
    <t>王宇</t>
  </si>
  <si>
    <t>李慧</t>
  </si>
  <si>
    <t>翟佳雯</t>
  </si>
  <si>
    <t>俞炯</t>
  </si>
  <si>
    <t>徐玉成</t>
  </si>
  <si>
    <t>王珏</t>
  </si>
  <si>
    <t>刘颖</t>
  </si>
  <si>
    <t>陈旭</t>
  </si>
  <si>
    <t>NI/DELING</t>
  </si>
  <si>
    <t>汤佳琳</t>
  </si>
  <si>
    <t>屈金</t>
  </si>
  <si>
    <t>汪静</t>
  </si>
  <si>
    <t>李丹</t>
  </si>
  <si>
    <t>王巧莉</t>
  </si>
  <si>
    <t>王永刚</t>
  </si>
  <si>
    <t>王伟</t>
  </si>
  <si>
    <t>朱宝龙</t>
  </si>
  <si>
    <t>徐晓华</t>
  </si>
  <si>
    <t>廖湘娜</t>
  </si>
  <si>
    <t>王蕾</t>
  </si>
  <si>
    <t>刘金秀（客人：姚金均）</t>
  </si>
  <si>
    <t>麦先生</t>
  </si>
  <si>
    <t>乔楠</t>
  </si>
  <si>
    <t>王毅明</t>
  </si>
  <si>
    <t>方珺</t>
  </si>
  <si>
    <t>万莎莎</t>
  </si>
  <si>
    <t>中国国际旅行社</t>
  </si>
  <si>
    <t>郭总</t>
  </si>
  <si>
    <t>朱海强</t>
  </si>
  <si>
    <t>毛其伟</t>
  </si>
  <si>
    <t>Lim April Margarette</t>
  </si>
  <si>
    <t>曹凤</t>
  </si>
  <si>
    <t>黄璐</t>
  </si>
  <si>
    <t>刘禅</t>
  </si>
  <si>
    <t>翁慧敏</t>
  </si>
  <si>
    <t>Jahziel Pernia</t>
  </si>
  <si>
    <t>高容芳</t>
  </si>
  <si>
    <t>WANG/MIAO</t>
  </si>
  <si>
    <t>ANDALUZ MARIAN</t>
  </si>
  <si>
    <t>张竞文</t>
  </si>
  <si>
    <t>陈君建</t>
  </si>
  <si>
    <t>欧礼芳</t>
  </si>
  <si>
    <t>曹琳</t>
  </si>
  <si>
    <t>杨静</t>
  </si>
  <si>
    <t>Luo HsinYu</t>
  </si>
  <si>
    <t>刘玉申</t>
  </si>
  <si>
    <t>朱沛文</t>
  </si>
  <si>
    <t>XUAN/XIANJING</t>
  </si>
  <si>
    <t>董哥</t>
  </si>
  <si>
    <t>孙静</t>
  </si>
  <si>
    <t>涂红玉</t>
  </si>
  <si>
    <t>刘金秀（客人：曹张弛）</t>
  </si>
  <si>
    <t>齐晓航</t>
  </si>
  <si>
    <t>陈双</t>
  </si>
  <si>
    <t>顾老师</t>
  </si>
  <si>
    <t>朱炯</t>
  </si>
  <si>
    <t>陆敏</t>
  </si>
  <si>
    <t>王海洋</t>
  </si>
  <si>
    <t>潘小萍</t>
  </si>
  <si>
    <t>Ng Frank Chun Fai</t>
  </si>
  <si>
    <t>Tanjaya Theresia hertika sari</t>
  </si>
  <si>
    <t>李煜</t>
  </si>
  <si>
    <t>林是舜</t>
  </si>
  <si>
    <t>张林屹</t>
  </si>
  <si>
    <t>梁晓楠</t>
  </si>
  <si>
    <t>王密娜</t>
  </si>
  <si>
    <t>Keeratireungrit Suphaveer</t>
  </si>
  <si>
    <t>周骎骎</t>
  </si>
  <si>
    <t>马大庆</t>
  </si>
  <si>
    <t>李连杰</t>
  </si>
  <si>
    <t>SILVERIO MARTIN</t>
  </si>
  <si>
    <t>刘鸣</t>
  </si>
  <si>
    <t>马总</t>
  </si>
  <si>
    <t>Roy Yuliandri Roslan</t>
  </si>
  <si>
    <t>唐凌</t>
  </si>
  <si>
    <t>李艳玲</t>
  </si>
  <si>
    <t>王思谦</t>
  </si>
  <si>
    <t>范裕彬（客人：殷先生）</t>
  </si>
  <si>
    <t>赵丽君</t>
  </si>
  <si>
    <t>叶铃</t>
  </si>
  <si>
    <t>朱玉明</t>
  </si>
  <si>
    <t>李文芳</t>
  </si>
  <si>
    <t>日币合</t>
    <phoneticPr fontId="19" type="noConversion"/>
  </si>
  <si>
    <t>人民币合</t>
    <phoneticPr fontId="19" type="noConversion"/>
  </si>
  <si>
    <t>日+R</t>
    <phoneticPr fontId="19" type="noConversion"/>
  </si>
  <si>
    <t>ABC 汇总</t>
  </si>
  <si>
    <t>gooingtrip 汇总</t>
  </si>
  <si>
    <t>Ht旅行社 汇总</t>
  </si>
  <si>
    <t>JCT 汇总</t>
  </si>
  <si>
    <t>joyfeel 汇总</t>
  </si>
  <si>
    <t>TSJ 汇总</t>
  </si>
  <si>
    <t>Ujapan旅行社 汇总</t>
  </si>
  <si>
    <t>YOULINK 汇总</t>
  </si>
  <si>
    <t>爱丽国际 汇总</t>
  </si>
  <si>
    <t>斑马 汇总</t>
  </si>
  <si>
    <t>财务燕朋友 汇总</t>
  </si>
  <si>
    <t>蔡总 汇总</t>
  </si>
  <si>
    <t>蔡总朋友 汇总</t>
  </si>
  <si>
    <t>超级vip老客户 汇总</t>
  </si>
  <si>
    <t>崔伟禄介绍 汇总</t>
  </si>
  <si>
    <t>大阪的士 汇总</t>
  </si>
  <si>
    <t>大阪旅游公司 汇总</t>
  </si>
  <si>
    <t>大连中旅 汇总</t>
  </si>
  <si>
    <t>东京新美绿牌 汇总</t>
  </si>
  <si>
    <t>福芯 汇总</t>
  </si>
  <si>
    <t>福芯林总 汇总</t>
  </si>
  <si>
    <t>付剑英 汇总</t>
  </si>
  <si>
    <t>谷町君 汇总</t>
  </si>
  <si>
    <t>国内旅行社老妹 汇总</t>
  </si>
  <si>
    <t>好玩 汇总</t>
  </si>
  <si>
    <t>合作酒店 汇总</t>
  </si>
  <si>
    <t>合作酒店工作员 汇总</t>
  </si>
  <si>
    <t>皇包车 汇总</t>
  </si>
  <si>
    <t>老客户 汇总</t>
  </si>
  <si>
    <t>李健介绍 汇总</t>
  </si>
  <si>
    <t>李金霞介绍 汇总</t>
  </si>
  <si>
    <t>六户民宿转化 汇总</t>
  </si>
  <si>
    <t>罗总 汇总</t>
  </si>
  <si>
    <t>美格观光 汇总</t>
  </si>
  <si>
    <t>青山 汇总</t>
  </si>
  <si>
    <t>邱 线下 汇总</t>
  </si>
  <si>
    <t>邱 携程 汇总</t>
  </si>
  <si>
    <t>日本文化旅行 汇总</t>
  </si>
  <si>
    <t>日通巴士 汇总</t>
  </si>
  <si>
    <t>上海客户 汇总</t>
  </si>
  <si>
    <t>宋梓铭介绍 汇总</t>
  </si>
  <si>
    <t>孙总介绍 汇总</t>
  </si>
  <si>
    <t>吴总朋友 汇总</t>
  </si>
  <si>
    <t>携程车驰 汇总</t>
  </si>
  <si>
    <t>携程国际用车 汇总</t>
  </si>
  <si>
    <t>携程国际用车转化 汇总</t>
  </si>
  <si>
    <t>姚默岩介绍 汇总</t>
  </si>
  <si>
    <t>逸出行 汇总</t>
  </si>
  <si>
    <t>员 线下 汇总</t>
  </si>
  <si>
    <t>员 携程 汇总</t>
  </si>
  <si>
    <t>员 携程 李健介绍 汇总</t>
  </si>
  <si>
    <t>员总 汇总</t>
  </si>
  <si>
    <t>员总介绍 汇总</t>
  </si>
  <si>
    <t>员总介绍何桑 汇总</t>
  </si>
  <si>
    <t>云地接 汇总</t>
  </si>
  <si>
    <t>中国国际旅行社 汇总</t>
  </si>
  <si>
    <t>总计</t>
  </si>
  <si>
    <t>7.10入账日本银行合共855550，包含7.11-7.21动漫团：
①7.11-21车费535000，含回扣JOYFEEL的63424，即实际用车费用471576
②酒店代订305050，
③门票15500，</t>
    <phoneticPr fontId="19" type="noConversion"/>
  </si>
  <si>
    <t>7.5入账日本银行合共335000，包含
7.7包车20000
7.8包车60000
7.9包车60000，1h加班费10000
7.11包车60000
7.11送机18000
7.12包车60000</t>
    <phoneticPr fontId="19" type="noConversion"/>
  </si>
  <si>
    <t>6.26汇入合计258000，包含</t>
  </si>
  <si>
    <t>7.1/7接送机13000*2</t>
  </si>
  <si>
    <t>7.2/4/5/6包车费58000*4</t>
  </si>
  <si>
    <t>付完</t>
    <phoneticPr fontId="19" type="noConversion"/>
  </si>
  <si>
    <t>8.8月付</t>
    <phoneticPr fontId="19" type="noConversion"/>
  </si>
  <si>
    <r>
      <t>8</t>
    </r>
    <r>
      <rPr>
        <sz val="11"/>
        <color theme="1"/>
        <rFont val="微软雅黑"/>
        <family val="2"/>
        <charset val="134"/>
      </rPr>
      <t>.2收</t>
    </r>
    <phoneticPr fontId="19" type="noConversion"/>
  </si>
  <si>
    <t>7月付</t>
    <phoneticPr fontId="19" type="noConversion"/>
  </si>
  <si>
    <r>
      <t>7</t>
    </r>
    <r>
      <rPr>
        <sz val="11"/>
        <color theme="1"/>
        <rFont val="微软雅黑"/>
        <family val="2"/>
        <charset val="134"/>
      </rPr>
      <t>.31止欠900+2198未付</t>
    </r>
    <phoneticPr fontId="19" type="noConversion"/>
  </si>
  <si>
    <r>
      <t>7</t>
    </r>
    <r>
      <rPr>
        <sz val="11"/>
        <color theme="1"/>
        <rFont val="微软雅黑"/>
        <family val="2"/>
        <charset val="134"/>
      </rPr>
      <t>.22美格转入7.13~16垫付款130000円，不算收入</t>
    </r>
    <phoneticPr fontId="19" type="noConversion"/>
  </si>
  <si>
    <t>8月收</t>
    <phoneticPr fontId="19" type="noConversion"/>
  </si>
  <si>
    <t>6.30欠登记1000元接机费</t>
    <phoneticPr fontId="19" type="noConversion"/>
  </si>
  <si>
    <t>8.15支付宝付9700+微300，未付完</t>
    <phoneticPr fontId="19" type="noConversion"/>
  </si>
  <si>
    <t>7月收</t>
    <phoneticPr fontId="19" type="noConversion"/>
  </si>
  <si>
    <t>7月收1178404円</t>
    <phoneticPr fontId="19" type="noConversion"/>
  </si>
  <si>
    <t>7.31止，欠RMB67700未收（7月收1178404円）</t>
    <phoneticPr fontId="19" type="noConversion"/>
  </si>
  <si>
    <t>7.31止，欠RMB  10692.3未收（8月已收）</t>
    <phoneticPr fontId="19" type="noConversion"/>
  </si>
  <si>
    <t>7.31止，未收（8月已收）</t>
    <phoneticPr fontId="19" type="noConversion"/>
  </si>
  <si>
    <t>7.31止欠7041.78+10085.04元（8月已付完）</t>
    <phoneticPr fontId="19" type="noConversion"/>
  </si>
  <si>
    <t>7.31止，33790円未收（8月已收）</t>
    <phoneticPr fontId="19" type="noConversion"/>
  </si>
  <si>
    <t>7月31止未付（8月已付）</t>
    <phoneticPr fontId="19" type="noConversion"/>
  </si>
  <si>
    <t>付完</t>
    <phoneticPr fontId="19" type="noConversion"/>
  </si>
  <si>
    <t>7.31止未收款</t>
    <phoneticPr fontId="19" type="noConversion"/>
  </si>
  <si>
    <t>7.31止未收</t>
  </si>
  <si>
    <t>7.31止未收（8月已付）</t>
  </si>
  <si>
    <t>摘要</t>
    <phoneticPr fontId="19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</si>
</sst>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yyyy/m/d;@"/>
    <numFmt numFmtId="177" formatCode="[$-F800]dddd\,\ mmmm\ dd\,\ yyyy"/>
    <numFmt numFmtId="178" formatCode="_ * #,##0_ ;_ * \-#,##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0.5"/>
      <color theme="1"/>
      <name val="微软雅黑"/>
      <charset val="134"/>
    </font>
    <font>
      <sz val="11"/>
      <color rgb="FFFF0000"/>
      <name val="微软雅黑"/>
      <charset val="134"/>
    </font>
    <font>
      <sz val="10"/>
      <color theme="8"/>
      <name val="微软雅黑"/>
      <charset val="134"/>
    </font>
    <font>
      <sz val="11"/>
      <color theme="8"/>
      <name val="微软雅黑"/>
      <charset val="134"/>
    </font>
    <font>
      <sz val="10"/>
      <color rgb="FFFF0000"/>
      <name val="微软雅黑"/>
      <charset val="134"/>
    </font>
    <font>
      <sz val="10.5"/>
      <name val="微软雅黑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name val="Tahoma"/>
      <family val="2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8"/>
      <name val="微软雅黑"/>
      <charset val="134"/>
    </font>
    <font>
      <b/>
      <sz val="10"/>
      <name val="微软雅黑"/>
      <family val="2"/>
      <charset val="134"/>
    </font>
    <font>
      <b/>
      <sz val="11"/>
      <color theme="1"/>
      <name val="微软雅黑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177" fontId="0" fillId="0" borderId="0"/>
    <xf numFmtId="43" fontId="14" fillId="0" borderId="0" applyFont="0" applyFill="0" applyBorder="0" applyAlignment="0" applyProtection="0">
      <alignment vertical="center"/>
    </xf>
    <xf numFmtId="177" fontId="14" fillId="0" borderId="0">
      <alignment vertical="center"/>
    </xf>
    <xf numFmtId="177" fontId="14" fillId="0" borderId="0"/>
    <xf numFmtId="177" fontId="29" fillId="0" borderId="0"/>
    <xf numFmtId="177" fontId="29" fillId="0" borderId="0">
      <alignment vertical="center"/>
    </xf>
    <xf numFmtId="177" fontId="29" fillId="0" borderId="0"/>
    <xf numFmtId="177" fontId="30" fillId="0" borderId="0">
      <alignment vertical="center"/>
    </xf>
  </cellStyleXfs>
  <cellXfs count="219">
    <xf numFmtId="177" fontId="0" fillId="0" borderId="0" xfId="0"/>
    <xf numFmtId="177" fontId="1" fillId="0" borderId="0" xfId="0" applyFont="1" applyFill="1" applyBorder="1" applyAlignment="1">
      <alignment vertical="center"/>
    </xf>
    <xf numFmtId="177" fontId="1" fillId="0" borderId="0" xfId="3" applyFont="1" applyFill="1" applyBorder="1" applyAlignment="1">
      <alignment vertical="center"/>
    </xf>
    <xf numFmtId="177" fontId="2" fillId="0" borderId="0" xfId="0" applyFont="1" applyFill="1" applyBorder="1" applyAlignment="1">
      <alignment vertical="center"/>
    </xf>
    <xf numFmtId="177" fontId="1" fillId="0" borderId="3" xfId="0" applyFont="1" applyFill="1" applyBorder="1" applyAlignment="1">
      <alignment vertical="center"/>
    </xf>
    <xf numFmtId="177" fontId="3" fillId="0" borderId="0" xfId="0" applyFont="1" applyFill="1" applyBorder="1" applyAlignment="1">
      <alignment vertical="center"/>
    </xf>
    <xf numFmtId="177" fontId="4" fillId="0" borderId="0" xfId="0" applyFont="1" applyFill="1" applyBorder="1" applyAlignment="1">
      <alignment vertical="center"/>
    </xf>
    <xf numFmtId="177" fontId="1" fillId="0" borderId="0" xfId="0" applyFont="1" applyAlignment="1">
      <alignment vertical="center"/>
    </xf>
    <xf numFmtId="177" fontId="4" fillId="0" borderId="0" xfId="0" applyFont="1" applyFill="1" applyAlignment="1">
      <alignment vertical="center"/>
    </xf>
    <xf numFmtId="177" fontId="1" fillId="0" borderId="3" xfId="0" applyFont="1" applyBorder="1" applyAlignment="1">
      <alignment vertical="center"/>
    </xf>
    <xf numFmtId="177" fontId="1" fillId="0" borderId="0" xfId="0" applyFont="1" applyFill="1" applyAlignment="1">
      <alignment vertical="center"/>
    </xf>
    <xf numFmtId="177" fontId="1" fillId="0" borderId="0" xfId="0" applyFont="1" applyBorder="1" applyAlignment="1">
      <alignment vertical="center"/>
    </xf>
    <xf numFmtId="177" fontId="2" fillId="0" borderId="0" xfId="0" applyFont="1" applyAlignment="1">
      <alignment vertical="center"/>
    </xf>
    <xf numFmtId="177" fontId="2" fillId="0" borderId="0" xfId="0" applyFont="1"/>
    <xf numFmtId="177" fontId="1" fillId="0" borderId="0" xfId="0" applyFont="1"/>
    <xf numFmtId="177" fontId="2" fillId="0" borderId="0" xfId="0" applyFont="1" applyFill="1" applyBorder="1" applyAlignment="1">
      <alignment horizontal="center" vertical="center"/>
    </xf>
    <xf numFmtId="177" fontId="2" fillId="0" borderId="0" xfId="0" applyFont="1" applyFill="1" applyAlignment="1">
      <alignment horizontal="center" vertical="center"/>
    </xf>
    <xf numFmtId="177" fontId="5" fillId="0" borderId="0" xfId="0" applyFont="1" applyFill="1" applyBorder="1" applyAlignment="1">
      <alignment vertical="center"/>
    </xf>
    <xf numFmtId="177" fontId="2" fillId="0" borderId="3" xfId="0" applyFont="1" applyFill="1" applyBorder="1" applyAlignment="1">
      <alignment horizontal="center" vertical="center"/>
    </xf>
    <xf numFmtId="177" fontId="1" fillId="0" borderId="0" xfId="0" applyFont="1" applyFill="1" applyBorder="1" applyAlignment="1">
      <alignment horizontal="center" vertical="center"/>
    </xf>
    <xf numFmtId="176" fontId="2" fillId="0" borderId="0" xfId="3" applyNumberFormat="1" applyFont="1" applyFill="1" applyBorder="1" applyAlignment="1">
      <alignment horizontal="center" vertical="center"/>
    </xf>
    <xf numFmtId="0" fontId="2" fillId="0" borderId="0" xfId="3" applyNumberFormat="1" applyFont="1" applyFill="1" applyBorder="1" applyAlignment="1">
      <alignment horizontal="center" vertical="center"/>
    </xf>
    <xf numFmtId="0" fontId="2" fillId="0" borderId="2" xfId="3" applyNumberFormat="1" applyFont="1" applyFill="1" applyBorder="1" applyAlignment="1">
      <alignment horizontal="center" vertical="center"/>
    </xf>
    <xf numFmtId="0" fontId="1" fillId="0" borderId="0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Border="1" applyAlignment="1">
      <alignment horizontal="center" vertical="center"/>
    </xf>
    <xf numFmtId="0" fontId="1" fillId="0" borderId="4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>
      <alignment horizontal="center" vertical="center"/>
    </xf>
    <xf numFmtId="0" fontId="2" fillId="0" borderId="4" xfId="3" applyNumberFormat="1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0" fontId="1" fillId="0" borderId="4" xfId="3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9" fillId="0" borderId="0" xfId="3" applyNumberFormat="1" applyFont="1" applyFill="1" applyBorder="1" applyAlignment="1">
      <alignment horizontal="center" vertical="center"/>
    </xf>
    <xf numFmtId="176" fontId="2" fillId="0" borderId="0" xfId="3" applyNumberFormat="1" applyFont="1" applyFill="1" applyBorder="1" applyAlignment="1">
      <alignment vertical="center"/>
    </xf>
    <xf numFmtId="0" fontId="2" fillId="0" borderId="2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vertical="center"/>
    </xf>
    <xf numFmtId="0" fontId="2" fillId="0" borderId="5" xfId="3" applyNumberFormat="1" applyFont="1" applyFill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178" fontId="1" fillId="0" borderId="0" xfId="1" applyNumberFormat="1" applyFont="1" applyFill="1" applyBorder="1" applyAlignment="1">
      <alignment vertical="center"/>
    </xf>
    <xf numFmtId="0" fontId="2" fillId="0" borderId="1" xfId="3" applyNumberFormat="1" applyFont="1" applyFill="1" applyBorder="1" applyAlignment="1">
      <alignment vertical="center"/>
    </xf>
    <xf numFmtId="0" fontId="1" fillId="0" borderId="1" xfId="3" applyNumberFormat="1" applyFont="1" applyFill="1" applyBorder="1" applyAlignment="1">
      <alignment vertical="center"/>
    </xf>
    <xf numFmtId="0" fontId="6" fillId="0" borderId="1" xfId="3" applyNumberFormat="1" applyFont="1" applyFill="1" applyBorder="1" applyAlignment="1">
      <alignment vertical="center"/>
    </xf>
    <xf numFmtId="0" fontId="1" fillId="0" borderId="1" xfId="3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2" fillId="0" borderId="1" xfId="3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10" fillId="0" borderId="1" xfId="3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77" fontId="1" fillId="0" borderId="1" xfId="0" applyFont="1" applyFill="1" applyBorder="1" applyAlignment="1">
      <alignment vertical="center"/>
    </xf>
    <xf numFmtId="0" fontId="8" fillId="0" borderId="1" xfId="3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Border="1"/>
    <xf numFmtId="0" fontId="3" fillId="0" borderId="1" xfId="0" applyNumberFormat="1" applyFont="1" applyBorder="1" applyAlignment="1">
      <alignment horizontal="center" vertical="center"/>
    </xf>
    <xf numFmtId="177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 wrapText="1"/>
    </xf>
    <xf numFmtId="0" fontId="3" fillId="3" borderId="1" xfId="3" applyNumberFormat="1" applyFont="1" applyFill="1" applyBorder="1" applyAlignment="1">
      <alignment horizontal="center" vertical="center"/>
    </xf>
    <xf numFmtId="0" fontId="3" fillId="4" borderId="1" xfId="3" applyNumberFormat="1" applyFont="1" applyFill="1" applyBorder="1" applyAlignment="1">
      <alignment horizontal="center" vertical="center"/>
    </xf>
    <xf numFmtId="177" fontId="1" fillId="0" borderId="1" xfId="0" applyFont="1" applyBorder="1"/>
    <xf numFmtId="0" fontId="13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7" fillId="5" borderId="1" xfId="3" applyNumberFormat="1" applyFont="1" applyFill="1" applyBorder="1" applyAlignment="1">
      <alignment horizontal="center" vertical="center"/>
    </xf>
    <xf numFmtId="177" fontId="3" fillId="0" borderId="1" xfId="0" applyFont="1" applyFill="1" applyBorder="1" applyAlignment="1">
      <alignment horizontal="center" vertical="center"/>
    </xf>
    <xf numFmtId="177" fontId="2" fillId="0" borderId="5" xfId="3" applyFont="1" applyFill="1" applyBorder="1" applyAlignment="1">
      <alignment horizontal="left" vertical="center"/>
    </xf>
    <xf numFmtId="177" fontId="2" fillId="0" borderId="1" xfId="3" applyFont="1" applyFill="1" applyBorder="1" applyAlignment="1">
      <alignment horizontal="left" vertical="center"/>
    </xf>
    <xf numFmtId="177" fontId="8" fillId="0" borderId="1" xfId="3" applyNumberFormat="1" applyFont="1" applyFill="1" applyBorder="1" applyAlignment="1">
      <alignment horizontal="left" vertical="center"/>
    </xf>
    <xf numFmtId="177" fontId="2" fillId="0" borderId="1" xfId="3" applyNumberFormat="1" applyFont="1" applyFill="1" applyBorder="1" applyAlignment="1">
      <alignment horizontal="left" vertical="center"/>
    </xf>
    <xf numFmtId="177" fontId="20" fillId="0" borderId="1" xfId="3" applyNumberFormat="1" applyFont="1" applyFill="1" applyBorder="1" applyAlignment="1">
      <alignment horizontal="left" vertical="center"/>
    </xf>
    <xf numFmtId="0" fontId="2" fillId="0" borderId="1" xfId="3" applyNumberFormat="1" applyFont="1" applyFill="1" applyBorder="1" applyAlignment="1">
      <alignment horizontal="left" vertical="center"/>
    </xf>
    <xf numFmtId="0" fontId="20" fillId="0" borderId="1" xfId="3" applyNumberFormat="1" applyFont="1" applyFill="1" applyBorder="1" applyAlignment="1">
      <alignment horizontal="left" vertical="center"/>
    </xf>
    <xf numFmtId="177" fontId="5" fillId="0" borderId="1" xfId="3" applyNumberFormat="1" applyFont="1" applyFill="1" applyBorder="1" applyAlignment="1">
      <alignment horizontal="left" vertical="center"/>
    </xf>
    <xf numFmtId="177" fontId="20" fillId="0" borderId="1" xfId="3" applyFont="1" applyFill="1" applyBorder="1" applyAlignment="1">
      <alignment horizontal="left" vertical="center"/>
    </xf>
    <xf numFmtId="177" fontId="21" fillId="0" borderId="1" xfId="3" applyNumberFormat="1" applyFont="1" applyFill="1" applyBorder="1" applyAlignment="1">
      <alignment horizontal="left" vertical="center"/>
    </xf>
    <xf numFmtId="0" fontId="8" fillId="0" borderId="1" xfId="3" applyNumberFormat="1" applyFont="1" applyFill="1" applyBorder="1" applyAlignment="1">
      <alignment horizontal="left" vertical="center"/>
    </xf>
    <xf numFmtId="0" fontId="22" fillId="0" borderId="1" xfId="3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left" vertical="center"/>
    </xf>
    <xf numFmtId="177" fontId="8" fillId="0" borderId="1" xfId="3" applyFont="1" applyFill="1" applyBorder="1" applyAlignment="1">
      <alignment horizontal="left" vertical="center"/>
    </xf>
    <xf numFmtId="0" fontId="5" fillId="0" borderId="1" xfId="3" applyNumberFormat="1" applyFont="1" applyFill="1" applyBorder="1" applyAlignment="1">
      <alignment horizontal="left" vertical="center"/>
    </xf>
    <xf numFmtId="177" fontId="5" fillId="0" borderId="1" xfId="3" applyNumberFormat="1" applyFont="1" applyFill="1" applyBorder="1" applyAlignment="1">
      <alignment horizontal="left" vertical="center" wrapText="1"/>
    </xf>
    <xf numFmtId="177" fontId="1" fillId="0" borderId="1" xfId="0" applyFont="1" applyFill="1" applyBorder="1" applyAlignment="1">
      <alignment horizontal="left" vertical="center"/>
    </xf>
    <xf numFmtId="177" fontId="8" fillId="0" borderId="1" xfId="3" applyNumberFormat="1" applyFont="1" applyFill="1" applyBorder="1" applyAlignment="1">
      <alignment horizontal="left" vertical="center" wrapText="1"/>
    </xf>
    <xf numFmtId="177" fontId="2" fillId="0" borderId="1" xfId="3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/>
    </xf>
    <xf numFmtId="177" fontId="5" fillId="0" borderId="0" xfId="3" applyNumberFormat="1" applyFont="1" applyFill="1" applyBorder="1" applyAlignment="1">
      <alignment horizontal="left" vertical="center"/>
    </xf>
    <xf numFmtId="177" fontId="2" fillId="0" borderId="0" xfId="3" applyFont="1" applyFill="1" applyBorder="1" applyAlignment="1">
      <alignment horizontal="left" vertical="center"/>
    </xf>
    <xf numFmtId="0" fontId="1" fillId="2" borderId="1" xfId="3" applyNumberFormat="1" applyFont="1" applyFill="1" applyBorder="1" applyAlignment="1">
      <alignment horizontal="center" vertical="center"/>
    </xf>
    <xf numFmtId="0" fontId="1" fillId="6" borderId="1" xfId="3" applyNumberFormat="1" applyFont="1" applyFill="1" applyBorder="1" applyAlignment="1">
      <alignment horizontal="center" vertical="center"/>
    </xf>
    <xf numFmtId="0" fontId="1" fillId="8" borderId="1" xfId="3" applyNumberFormat="1" applyFont="1" applyFill="1" applyBorder="1" applyAlignment="1">
      <alignment horizontal="center" vertical="center"/>
    </xf>
    <xf numFmtId="177" fontId="20" fillId="8" borderId="1" xfId="3" applyNumberFormat="1" applyFont="1" applyFill="1" applyBorder="1" applyAlignment="1">
      <alignment horizontal="left" vertical="center"/>
    </xf>
    <xf numFmtId="0" fontId="2" fillId="8" borderId="1" xfId="3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vertical="center"/>
    </xf>
    <xf numFmtId="0" fontId="6" fillId="8" borderId="1" xfId="3" applyNumberFormat="1" applyFont="1" applyFill="1" applyBorder="1" applyAlignment="1">
      <alignment horizontal="center" vertical="center"/>
    </xf>
    <xf numFmtId="0" fontId="7" fillId="8" borderId="1" xfId="3" applyNumberFormat="1" applyFont="1" applyFill="1" applyBorder="1" applyAlignment="1">
      <alignment horizontal="center" vertical="center"/>
    </xf>
    <xf numFmtId="177" fontId="1" fillId="8" borderId="1" xfId="0" applyFont="1" applyFill="1" applyBorder="1" applyAlignment="1">
      <alignment vertical="center"/>
    </xf>
    <xf numFmtId="178" fontId="2" fillId="8" borderId="1" xfId="1" applyNumberFormat="1" applyFont="1" applyFill="1" applyBorder="1" applyAlignment="1">
      <alignment vertical="center"/>
    </xf>
    <xf numFmtId="43" fontId="2" fillId="8" borderId="1" xfId="1" applyFont="1" applyFill="1" applyBorder="1" applyAlignment="1">
      <alignment vertical="center"/>
    </xf>
    <xf numFmtId="177" fontId="1" fillId="8" borderId="0" xfId="0" applyFont="1" applyFill="1" applyBorder="1" applyAlignment="1">
      <alignment vertical="center"/>
    </xf>
    <xf numFmtId="0" fontId="9" fillId="8" borderId="1" xfId="0" applyNumberFormat="1" applyFont="1" applyFill="1" applyBorder="1" applyAlignment="1">
      <alignment horizontal="center" vertical="center"/>
    </xf>
    <xf numFmtId="0" fontId="20" fillId="8" borderId="1" xfId="3" applyNumberFormat="1" applyFont="1" applyFill="1" applyBorder="1" applyAlignment="1">
      <alignment horizontal="left" vertical="center"/>
    </xf>
    <xf numFmtId="0" fontId="1" fillId="8" borderId="1" xfId="0" applyNumberFormat="1" applyFont="1" applyFill="1" applyBorder="1" applyAlignment="1">
      <alignment horizontal="center"/>
    </xf>
    <xf numFmtId="177" fontId="21" fillId="8" borderId="1" xfId="3" applyNumberFormat="1" applyFont="1" applyFill="1" applyBorder="1" applyAlignment="1">
      <alignment horizontal="left" vertical="center"/>
    </xf>
    <xf numFmtId="0" fontId="7" fillId="8" borderId="1" xfId="0" applyNumberFormat="1" applyFont="1" applyFill="1" applyBorder="1" applyAlignment="1">
      <alignment horizontal="center" vertical="center"/>
    </xf>
    <xf numFmtId="0" fontId="9" fillId="8" borderId="1" xfId="3" applyNumberFormat="1" applyFont="1" applyFill="1" applyBorder="1" applyAlignment="1">
      <alignment horizontal="center" vertical="center"/>
    </xf>
    <xf numFmtId="0" fontId="5" fillId="8" borderId="1" xfId="3" applyNumberFormat="1" applyFont="1" applyFill="1" applyBorder="1" applyAlignment="1">
      <alignment horizontal="center" vertical="center"/>
    </xf>
    <xf numFmtId="0" fontId="3" fillId="8" borderId="1" xfId="3" applyNumberFormat="1" applyFont="1" applyFill="1" applyBorder="1" applyAlignment="1">
      <alignment horizontal="center" vertical="center"/>
    </xf>
    <xf numFmtId="0" fontId="11" fillId="8" borderId="1" xfId="3" applyNumberFormat="1" applyFont="1" applyFill="1" applyBorder="1" applyAlignment="1">
      <alignment horizontal="center" vertical="center"/>
    </xf>
    <xf numFmtId="177" fontId="4" fillId="8" borderId="0" xfId="0" applyFont="1" applyFill="1" applyBorder="1" applyAlignment="1">
      <alignment vertical="center"/>
    </xf>
    <xf numFmtId="0" fontId="10" fillId="8" borderId="1" xfId="3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22" fillId="8" borderId="1" xfId="3" applyNumberFormat="1" applyFont="1" applyFill="1" applyBorder="1" applyAlignment="1">
      <alignment horizontal="left" vertical="center"/>
    </xf>
    <xf numFmtId="177" fontId="24" fillId="8" borderId="1" xfId="0" applyFont="1" applyFill="1" applyBorder="1" applyAlignment="1">
      <alignment horizontal="left" vertical="center"/>
    </xf>
    <xf numFmtId="177" fontId="1" fillId="8" borderId="0" xfId="0" applyFont="1" applyFill="1" applyAlignment="1">
      <alignment vertical="center"/>
    </xf>
    <xf numFmtId="0" fontId="23" fillId="8" borderId="1" xfId="0" applyNumberFormat="1" applyFont="1" applyFill="1" applyBorder="1" applyAlignment="1">
      <alignment horizontal="left"/>
    </xf>
    <xf numFmtId="0" fontId="2" fillId="8" borderId="1" xfId="0" applyNumberFormat="1" applyFont="1" applyFill="1" applyBorder="1" applyAlignment="1">
      <alignment horizontal="center" vertical="center" wrapText="1"/>
    </xf>
    <xf numFmtId="177" fontId="2" fillId="9" borderId="1" xfId="3" applyNumberFormat="1" applyFont="1" applyFill="1" applyBorder="1" applyAlignment="1">
      <alignment horizontal="left" vertical="center"/>
    </xf>
    <xf numFmtId="0" fontId="2" fillId="9" borderId="1" xfId="3" applyNumberFormat="1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>
      <alignment horizontal="center" vertical="center"/>
    </xf>
    <xf numFmtId="0" fontId="6" fillId="9" borderId="1" xfId="3" applyNumberFormat="1" applyFont="1" applyFill="1" applyBorder="1" applyAlignment="1">
      <alignment horizontal="center" vertical="center"/>
    </xf>
    <xf numFmtId="0" fontId="1" fillId="9" borderId="1" xfId="3" applyNumberFormat="1" applyFont="1" applyFill="1" applyBorder="1" applyAlignment="1">
      <alignment horizontal="center" vertical="center"/>
    </xf>
    <xf numFmtId="0" fontId="7" fillId="9" borderId="1" xfId="3" applyNumberFormat="1" applyFont="1" applyFill="1" applyBorder="1" applyAlignment="1">
      <alignment horizontal="center" vertical="center"/>
    </xf>
    <xf numFmtId="178" fontId="2" fillId="9" borderId="1" xfId="1" applyNumberFormat="1" applyFont="1" applyFill="1" applyBorder="1" applyAlignment="1">
      <alignment vertical="center"/>
    </xf>
    <xf numFmtId="43" fontId="2" fillId="9" borderId="1" xfId="1" applyFont="1" applyFill="1" applyBorder="1" applyAlignment="1">
      <alignment vertical="center"/>
    </xf>
    <xf numFmtId="177" fontId="1" fillId="9" borderId="0" xfId="0" applyFont="1" applyFill="1" applyBorder="1" applyAlignment="1">
      <alignment vertical="center"/>
    </xf>
    <xf numFmtId="176" fontId="2" fillId="0" borderId="1" xfId="3" applyNumberFormat="1" applyFont="1" applyFill="1" applyBorder="1" applyAlignment="1">
      <alignment vertical="center"/>
    </xf>
    <xf numFmtId="176" fontId="2" fillId="0" borderId="1" xfId="3" applyNumberFormat="1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vertical="center"/>
    </xf>
    <xf numFmtId="177" fontId="4" fillId="0" borderId="1" xfId="0" applyFont="1" applyFill="1" applyBorder="1" applyAlignment="1">
      <alignment vertical="center"/>
    </xf>
    <xf numFmtId="176" fontId="2" fillId="8" borderId="1" xfId="3" applyNumberFormat="1" applyFont="1" applyFill="1" applyBorder="1" applyAlignment="1">
      <alignment horizontal="center" vertical="center"/>
    </xf>
    <xf numFmtId="43" fontId="1" fillId="8" borderId="1" xfId="1" applyFont="1" applyFill="1" applyBorder="1" applyAlignment="1">
      <alignment vertical="center"/>
    </xf>
    <xf numFmtId="177" fontId="1" fillId="7" borderId="1" xfId="0" applyFont="1" applyFill="1" applyBorder="1" applyAlignment="1">
      <alignment vertical="center"/>
    </xf>
    <xf numFmtId="177" fontId="1" fillId="0" borderId="1" xfId="0" applyFont="1" applyFill="1" applyBorder="1" applyAlignment="1">
      <alignment vertical="center" wrapText="1"/>
    </xf>
    <xf numFmtId="177" fontId="28" fillId="6" borderId="1" xfId="0" applyFont="1" applyFill="1" applyBorder="1" applyAlignment="1">
      <alignment vertical="center" wrapText="1"/>
    </xf>
    <xf numFmtId="177" fontId="28" fillId="8" borderId="1" xfId="4" applyFont="1" applyFill="1" applyBorder="1" applyAlignment="1">
      <alignment vertical="center"/>
    </xf>
    <xf numFmtId="177" fontId="28" fillId="8" borderId="1" xfId="0" applyFont="1" applyFill="1" applyBorder="1" applyAlignment="1">
      <alignment vertical="center"/>
    </xf>
    <xf numFmtId="177" fontId="28" fillId="0" borderId="1" xfId="0" applyFont="1" applyFill="1" applyBorder="1" applyAlignment="1">
      <alignment vertical="center"/>
    </xf>
    <xf numFmtId="177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177" fontId="31" fillId="8" borderId="1" xfId="0" applyFont="1" applyFill="1" applyBorder="1" applyAlignment="1">
      <alignment vertical="center"/>
    </xf>
    <xf numFmtId="43" fontId="4" fillId="8" borderId="1" xfId="1" applyFont="1" applyFill="1" applyBorder="1" applyAlignment="1">
      <alignment vertical="center"/>
    </xf>
    <xf numFmtId="176" fontId="2" fillId="9" borderId="1" xfId="3" applyNumberFormat="1" applyFont="1" applyFill="1" applyBorder="1" applyAlignment="1">
      <alignment horizontal="center" vertical="center"/>
    </xf>
    <xf numFmtId="177" fontId="28" fillId="9" borderId="1" xfId="0" applyFont="1" applyFill="1" applyBorder="1" applyAlignment="1">
      <alignment vertical="center"/>
    </xf>
    <xf numFmtId="43" fontId="1" fillId="9" borderId="1" xfId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horizontal="center" vertical="center"/>
    </xf>
    <xf numFmtId="177" fontId="31" fillId="0" borderId="1" xfId="0" applyFont="1" applyFill="1" applyBorder="1" applyAlignment="1">
      <alignment vertical="center"/>
    </xf>
    <xf numFmtId="177" fontId="1" fillId="0" borderId="1" xfId="0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177" fontId="28" fillId="0" borderId="1" xfId="0" applyFont="1" applyBorder="1" applyAlignment="1">
      <alignment vertical="center"/>
    </xf>
    <xf numFmtId="177" fontId="4" fillId="8" borderId="1" xfId="0" applyFont="1" applyFill="1" applyBorder="1" applyAlignment="1">
      <alignment vertical="center"/>
    </xf>
    <xf numFmtId="177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177" fontId="2" fillId="0" borderId="1" xfId="0" applyFont="1" applyBorder="1"/>
    <xf numFmtId="43" fontId="2" fillId="0" borderId="1" xfId="1" applyFont="1" applyBorder="1" applyAlignment="1"/>
    <xf numFmtId="43" fontId="1" fillId="0" borderId="1" xfId="1" applyFont="1" applyBorder="1" applyAlignment="1"/>
    <xf numFmtId="177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177" fontId="5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0" fillId="0" borderId="1" xfId="1" applyFont="1" applyBorder="1" applyAlignment="1"/>
    <xf numFmtId="176" fontId="2" fillId="10" borderId="1" xfId="3" applyNumberFormat="1" applyFont="1" applyFill="1" applyBorder="1" applyAlignment="1">
      <alignment horizontal="center" vertical="center"/>
    </xf>
    <xf numFmtId="177" fontId="20" fillId="10" borderId="1" xfId="3" applyNumberFormat="1" applyFont="1" applyFill="1" applyBorder="1" applyAlignment="1">
      <alignment horizontal="left" vertical="center"/>
    </xf>
    <xf numFmtId="0" fontId="2" fillId="10" borderId="1" xfId="3" applyNumberFormat="1" applyFont="1" applyFill="1" applyBorder="1" applyAlignment="1">
      <alignment horizontal="center" vertical="center"/>
    </xf>
    <xf numFmtId="0" fontId="1" fillId="10" borderId="1" xfId="3" applyNumberFormat="1" applyFont="1" applyFill="1" applyBorder="1" applyAlignment="1">
      <alignment horizontal="center" vertical="center"/>
    </xf>
    <xf numFmtId="0" fontId="6" fillId="10" borderId="1" xfId="3" applyNumberFormat="1" applyFont="1" applyFill="1" applyBorder="1" applyAlignment="1">
      <alignment horizontal="center" vertical="center"/>
    </xf>
    <xf numFmtId="0" fontId="7" fillId="10" borderId="1" xfId="3" applyNumberFormat="1" applyFont="1" applyFill="1" applyBorder="1" applyAlignment="1">
      <alignment horizontal="center" vertical="center"/>
    </xf>
    <xf numFmtId="178" fontId="2" fillId="10" borderId="1" xfId="1" applyNumberFormat="1" applyFont="1" applyFill="1" applyBorder="1" applyAlignment="1">
      <alignment vertical="center"/>
    </xf>
    <xf numFmtId="43" fontId="2" fillId="10" borderId="1" xfId="1" applyFont="1" applyFill="1" applyBorder="1" applyAlignment="1">
      <alignment vertical="center"/>
    </xf>
    <xf numFmtId="177" fontId="2" fillId="10" borderId="1" xfId="0" applyFont="1" applyFill="1" applyBorder="1" applyAlignment="1">
      <alignment vertical="center"/>
    </xf>
    <xf numFmtId="177" fontId="1" fillId="9" borderId="0" xfId="3" applyFont="1" applyFill="1" applyBorder="1" applyAlignment="1">
      <alignment vertical="center"/>
    </xf>
    <xf numFmtId="177" fontId="2" fillId="9" borderId="0" xfId="0" applyFont="1" applyFill="1" applyBorder="1" applyAlignment="1">
      <alignment vertical="center"/>
    </xf>
    <xf numFmtId="177" fontId="1" fillId="9" borderId="3" xfId="0" applyFont="1" applyFill="1" applyBorder="1" applyAlignment="1">
      <alignment vertical="center"/>
    </xf>
    <xf numFmtId="177" fontId="3" fillId="9" borderId="0" xfId="0" applyFont="1" applyFill="1" applyBorder="1" applyAlignment="1">
      <alignment vertical="center"/>
    </xf>
    <xf numFmtId="177" fontId="4" fillId="9" borderId="0" xfId="0" applyFont="1" applyFill="1" applyBorder="1" applyAlignment="1">
      <alignment vertical="center"/>
    </xf>
    <xf numFmtId="177" fontId="1" fillId="9" borderId="0" xfId="0" applyFont="1" applyFill="1" applyAlignment="1">
      <alignment vertical="center"/>
    </xf>
    <xf numFmtId="177" fontId="4" fillId="9" borderId="0" xfId="0" applyFont="1" applyFill="1" applyAlignment="1">
      <alignment vertical="center"/>
    </xf>
    <xf numFmtId="177" fontId="2" fillId="9" borderId="0" xfId="0" applyFont="1" applyFill="1" applyAlignment="1">
      <alignment vertical="center"/>
    </xf>
    <xf numFmtId="177" fontId="2" fillId="9" borderId="0" xfId="0" applyFont="1" applyFill="1"/>
    <xf numFmtId="177" fontId="1" fillId="9" borderId="0" xfId="0" applyFont="1" applyFill="1"/>
    <xf numFmtId="177" fontId="2" fillId="9" borderId="0" xfId="0" applyFont="1" applyFill="1" applyBorder="1" applyAlignment="1">
      <alignment horizontal="center" vertical="center"/>
    </xf>
    <xf numFmtId="177" fontId="2" fillId="9" borderId="0" xfId="0" applyFont="1" applyFill="1" applyAlignment="1">
      <alignment horizontal="center" vertical="center"/>
    </xf>
    <xf numFmtId="177" fontId="5" fillId="9" borderId="0" xfId="0" applyFont="1" applyFill="1" applyBorder="1" applyAlignment="1">
      <alignment vertical="center"/>
    </xf>
    <xf numFmtId="177" fontId="2" fillId="9" borderId="3" xfId="0" applyFont="1" applyFill="1" applyBorder="1" applyAlignment="1">
      <alignment horizontal="center" vertical="center"/>
    </xf>
    <xf numFmtId="177" fontId="1" fillId="9" borderId="0" xfId="0" applyFont="1" applyFill="1" applyBorder="1" applyAlignment="1">
      <alignment horizontal="center" vertical="center"/>
    </xf>
    <xf numFmtId="177" fontId="0" fillId="9" borderId="0" xfId="0" applyFill="1"/>
    <xf numFmtId="0" fontId="1" fillId="0" borderId="4" xfId="3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4" xfId="3" applyNumberFormat="1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43" fontId="1" fillId="10" borderId="1" xfId="1" applyFont="1" applyFill="1" applyBorder="1" applyAlignment="1">
      <alignment vertical="center"/>
    </xf>
    <xf numFmtId="177" fontId="1" fillId="0" borderId="1" xfId="3" applyFont="1" applyFill="1" applyBorder="1" applyAlignment="1">
      <alignment horizontal="center" vertical="center"/>
    </xf>
  </cellXfs>
  <cellStyles count="8">
    <cellStyle name="標準 2" xfId="7"/>
    <cellStyle name="常规" xfId="0" builtinId="0"/>
    <cellStyle name="常规 2" xfId="3"/>
    <cellStyle name="常规 2 2" xfId="6"/>
    <cellStyle name="常规 3" xfId="2"/>
    <cellStyle name="常规 3 2" xfId="5"/>
    <cellStyle name="常规 4" xfId="4"/>
    <cellStyle name="千位分隔" xfId="1" builtinId="3"/>
  </cellStyles>
  <dxfs count="0"/>
  <tableStyles count="0" defaultTableStyle="TableStyleMedium2" defaultPivotStyle="PivotStyleLight16"/>
  <colors>
    <mruColors>
      <color rgb="FF000000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208"/>
  <sheetViews>
    <sheetView tabSelected="1" topLeftCell="A196" workbookViewId="0">
      <selection activeCell="X144" sqref="W144:X144"/>
    </sheetView>
  </sheetViews>
  <sheetFormatPr defaultRowHeight="17.25" outlineLevelRow="2"/>
  <cols>
    <col min="1" max="1" width="9.875" style="20" customWidth="1"/>
    <col min="2" max="2" width="16.875" style="110" customWidth="1"/>
    <col min="3" max="3" width="9.625" style="22" hidden="1" customWidth="1"/>
    <col min="4" max="4" width="11.625" style="23" customWidth="1"/>
    <col min="5" max="5" width="6.5" style="24" hidden="1" customWidth="1"/>
    <col min="6" max="6" width="9.5" style="21" hidden="1" customWidth="1"/>
    <col min="7" max="7" width="11.75" style="25" hidden="1" customWidth="1"/>
    <col min="8" max="8" width="10.875" style="23" hidden="1" customWidth="1"/>
    <col min="9" max="9" width="11.875" style="23" hidden="1" customWidth="1"/>
    <col min="10" max="10" width="15.875" style="26" hidden="1" customWidth="1"/>
    <col min="11" max="11" width="17.5" style="27" hidden="1" customWidth="1"/>
    <col min="12" max="12" width="8.875" style="23" hidden="1" customWidth="1"/>
    <col min="13" max="13" width="10.375" style="23" hidden="1" customWidth="1"/>
    <col min="14" max="14" width="11.75" style="23" hidden="1" customWidth="1"/>
    <col min="15" max="15" width="10.375" style="28" hidden="1" customWidth="1"/>
    <col min="16" max="16" width="11.75" style="29" hidden="1" customWidth="1"/>
    <col min="17" max="17" width="10.125" style="39" customWidth="1"/>
    <col min="18" max="18" width="12.75" style="38" customWidth="1"/>
    <col min="19" max="19" width="14.375" style="38" customWidth="1"/>
    <col min="20" max="20" width="45.5" style="1" customWidth="1"/>
    <col min="21" max="21" width="15.125" style="38" customWidth="1"/>
    <col min="22" max="29" width="9" style="149" customWidth="1"/>
    <col min="30" max="30" width="88.125" style="149" customWidth="1"/>
    <col min="31" max="39" width="88.125" style="1" customWidth="1"/>
    <col min="40" max="61" width="88.125" style="149" customWidth="1"/>
    <col min="62" max="16346" width="88.125" style="1" customWidth="1"/>
    <col min="16347" max="16347" width="88.125" style="1"/>
    <col min="16348" max="16384" width="9" style="1"/>
  </cols>
  <sheetData>
    <row r="1" spans="1:61" ht="16.5" customHeight="1">
      <c r="A1" s="34" t="s">
        <v>0</v>
      </c>
      <c r="B1" s="88" t="s">
        <v>1</v>
      </c>
      <c r="C1" s="35" t="s">
        <v>2</v>
      </c>
      <c r="D1" s="30" t="s">
        <v>3</v>
      </c>
      <c r="E1" s="36" t="s">
        <v>4</v>
      </c>
      <c r="F1" s="37" t="s">
        <v>5</v>
      </c>
      <c r="G1" s="211" t="s">
        <v>6</v>
      </c>
      <c r="H1" s="212"/>
      <c r="I1" s="212"/>
      <c r="J1" s="213"/>
      <c r="K1" s="214"/>
      <c r="L1" s="212"/>
      <c r="M1" s="212"/>
      <c r="N1" s="212"/>
      <c r="O1" s="215" t="s">
        <v>7</v>
      </c>
      <c r="P1" s="216"/>
    </row>
    <row r="2" spans="1:61" s="2" customFormat="1" ht="16.5" customHeight="1">
      <c r="A2" s="150" t="s">
        <v>0</v>
      </c>
      <c r="B2" s="89" t="s">
        <v>1</v>
      </c>
      <c r="C2" s="40" t="s">
        <v>2</v>
      </c>
      <c r="D2" s="41" t="s">
        <v>3</v>
      </c>
      <c r="E2" s="42" t="s">
        <v>4</v>
      </c>
      <c r="F2" s="40" t="s">
        <v>5</v>
      </c>
      <c r="G2" s="43" t="s">
        <v>12</v>
      </c>
      <c r="H2" s="43" t="s">
        <v>13</v>
      </c>
      <c r="I2" s="43" t="s">
        <v>10</v>
      </c>
      <c r="J2" s="44" t="s">
        <v>14</v>
      </c>
      <c r="K2" s="45" t="s">
        <v>15</v>
      </c>
      <c r="L2" s="43" t="s">
        <v>8</v>
      </c>
      <c r="M2" s="43" t="s">
        <v>11</v>
      </c>
      <c r="N2" s="43" t="s">
        <v>9</v>
      </c>
      <c r="O2" s="43" t="s">
        <v>10</v>
      </c>
      <c r="P2" s="43" t="s">
        <v>16</v>
      </c>
      <c r="Q2" s="46" t="s">
        <v>1021</v>
      </c>
      <c r="R2" s="47" t="s">
        <v>1022</v>
      </c>
      <c r="S2" s="48" t="s">
        <v>1023</v>
      </c>
      <c r="T2" s="218" t="s">
        <v>1107</v>
      </c>
      <c r="U2" s="217" t="s">
        <v>1104</v>
      </c>
      <c r="V2" s="195"/>
      <c r="W2" s="195"/>
      <c r="X2" s="195"/>
      <c r="Y2" s="195"/>
      <c r="Z2" s="195"/>
      <c r="AA2" s="195"/>
      <c r="AB2" s="195"/>
      <c r="AC2" s="195"/>
      <c r="AD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</row>
    <row r="3" spans="1:61" s="3" customFormat="1" hidden="1" outlineLevel="2">
      <c r="A3" s="151">
        <v>43647</v>
      </c>
      <c r="B3" s="90" t="s">
        <v>28</v>
      </c>
      <c r="C3" s="49">
        <v>19070104</v>
      </c>
      <c r="D3" s="50" t="s">
        <v>23</v>
      </c>
      <c r="E3" s="51" t="s">
        <v>24</v>
      </c>
      <c r="F3" s="49" t="s">
        <v>29</v>
      </c>
      <c r="G3" s="50"/>
      <c r="H3" s="50"/>
      <c r="I3" s="43"/>
      <c r="J3" s="43"/>
      <c r="K3" s="45"/>
      <c r="L3" s="43"/>
      <c r="M3" s="43"/>
      <c r="N3" s="43"/>
      <c r="O3" s="43"/>
      <c r="P3" s="52">
        <v>670</v>
      </c>
      <c r="Q3" s="53">
        <f>I3+M3+O3</f>
        <v>0</v>
      </c>
      <c r="R3" s="54">
        <f>G3+H3+J3+K3+L3+N3+P3</f>
        <v>670</v>
      </c>
      <c r="S3" s="54">
        <f>Q3*0.0637+R3</f>
        <v>670</v>
      </c>
      <c r="T3" s="152"/>
      <c r="U3" s="54"/>
      <c r="V3" s="196"/>
      <c r="W3" s="196"/>
      <c r="X3" s="196"/>
      <c r="Y3" s="196"/>
      <c r="Z3" s="196"/>
      <c r="AA3" s="196"/>
      <c r="AB3" s="196"/>
      <c r="AC3" s="196"/>
      <c r="AD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</row>
    <row r="4" spans="1:61" hidden="1" outlineLevel="2">
      <c r="A4" s="151">
        <v>43647</v>
      </c>
      <c r="B4" s="90" t="s">
        <v>28</v>
      </c>
      <c r="C4" s="49">
        <v>19070124</v>
      </c>
      <c r="D4" s="50" t="s">
        <v>60</v>
      </c>
      <c r="E4" s="51" t="s">
        <v>61</v>
      </c>
      <c r="F4" s="49" t="s">
        <v>65</v>
      </c>
      <c r="G4" s="50"/>
      <c r="H4" s="50"/>
      <c r="I4" s="43"/>
      <c r="J4" s="43"/>
      <c r="K4" s="45"/>
      <c r="L4" s="43"/>
      <c r="M4" s="43"/>
      <c r="N4" s="43"/>
      <c r="O4" s="43"/>
      <c r="P4" s="52">
        <v>670</v>
      </c>
      <c r="Q4" s="53">
        <f t="shared" ref="Q4:Q76" si="0">I4+M4+O4</f>
        <v>0</v>
      </c>
      <c r="R4" s="54">
        <f t="shared" ref="R4:R76" si="1">G4+H4+J4+K4+L4+N4+P4</f>
        <v>670</v>
      </c>
      <c r="S4" s="54">
        <f t="shared" ref="S4:S76" si="2">Q4*0.0637+R4</f>
        <v>670</v>
      </c>
      <c r="T4" s="60"/>
      <c r="U4" s="48"/>
    </row>
    <row r="5" spans="1:61" hidden="1" outlineLevel="2">
      <c r="A5" s="151">
        <v>43654</v>
      </c>
      <c r="B5" s="90" t="s">
        <v>28</v>
      </c>
      <c r="C5" s="49">
        <v>19070801</v>
      </c>
      <c r="D5" s="50" t="s">
        <v>23</v>
      </c>
      <c r="E5" s="51" t="s">
        <v>61</v>
      </c>
      <c r="F5" s="49" t="s">
        <v>282</v>
      </c>
      <c r="G5" s="50"/>
      <c r="H5" s="50"/>
      <c r="I5" s="43"/>
      <c r="J5" s="43"/>
      <c r="K5" s="45"/>
      <c r="L5" s="43"/>
      <c r="M5" s="43"/>
      <c r="N5" s="43"/>
      <c r="O5" s="52">
        <v>45000</v>
      </c>
      <c r="P5" s="43"/>
      <c r="Q5" s="53">
        <f t="shared" si="0"/>
        <v>45000</v>
      </c>
      <c r="R5" s="54">
        <f t="shared" si="1"/>
        <v>0</v>
      </c>
      <c r="S5" s="54">
        <f t="shared" si="2"/>
        <v>2866.5000000000005</v>
      </c>
      <c r="T5" s="60"/>
      <c r="U5" s="48"/>
    </row>
    <row r="6" spans="1:61" hidden="1" outlineLevel="2">
      <c r="A6" s="151">
        <v>43655</v>
      </c>
      <c r="B6" s="91" t="s">
        <v>28</v>
      </c>
      <c r="C6" s="49">
        <v>19070901</v>
      </c>
      <c r="D6" s="50" t="s">
        <v>23</v>
      </c>
      <c r="E6" s="51" t="s">
        <v>61</v>
      </c>
      <c r="F6" s="49" t="s">
        <v>282</v>
      </c>
      <c r="G6" s="43"/>
      <c r="H6" s="43"/>
      <c r="I6" s="43"/>
      <c r="J6" s="43"/>
      <c r="K6" s="45"/>
      <c r="L6" s="43"/>
      <c r="M6" s="43"/>
      <c r="N6" s="43"/>
      <c r="O6" s="43">
        <v>45000</v>
      </c>
      <c r="P6" s="43"/>
      <c r="Q6" s="53">
        <f t="shared" si="0"/>
        <v>45000</v>
      </c>
      <c r="R6" s="54">
        <f t="shared" si="1"/>
        <v>0</v>
      </c>
      <c r="S6" s="54">
        <f t="shared" si="2"/>
        <v>2866.5000000000005</v>
      </c>
      <c r="T6" s="60"/>
      <c r="U6" s="48"/>
    </row>
    <row r="7" spans="1:61" hidden="1" outlineLevel="2">
      <c r="A7" s="151">
        <v>43656</v>
      </c>
      <c r="B7" s="91" t="s">
        <v>28</v>
      </c>
      <c r="C7" s="49">
        <v>19071001</v>
      </c>
      <c r="D7" s="50" t="s">
        <v>23</v>
      </c>
      <c r="E7" s="51" t="s">
        <v>61</v>
      </c>
      <c r="F7" s="49" t="s">
        <v>282</v>
      </c>
      <c r="G7" s="43"/>
      <c r="H7" s="43"/>
      <c r="I7" s="43"/>
      <c r="J7" s="43"/>
      <c r="K7" s="45"/>
      <c r="L7" s="43"/>
      <c r="M7" s="43"/>
      <c r="N7" s="43"/>
      <c r="O7" s="43">
        <v>48000</v>
      </c>
      <c r="P7" s="43"/>
      <c r="Q7" s="53">
        <f t="shared" si="0"/>
        <v>48000</v>
      </c>
      <c r="R7" s="54">
        <f t="shared" si="1"/>
        <v>0</v>
      </c>
      <c r="S7" s="54">
        <f t="shared" si="2"/>
        <v>3057.6000000000004</v>
      </c>
      <c r="T7" s="60"/>
      <c r="U7" s="48"/>
    </row>
    <row r="8" spans="1:61" hidden="1" outlineLevel="2">
      <c r="A8" s="151">
        <v>43657</v>
      </c>
      <c r="B8" s="91" t="s">
        <v>28</v>
      </c>
      <c r="C8" s="49">
        <v>19071101</v>
      </c>
      <c r="D8" s="50" t="s">
        <v>23</v>
      </c>
      <c r="E8" s="51" t="s">
        <v>61</v>
      </c>
      <c r="F8" s="49" t="s">
        <v>282</v>
      </c>
      <c r="G8" s="50"/>
      <c r="H8" s="50"/>
      <c r="I8" s="43"/>
      <c r="J8" s="43"/>
      <c r="K8" s="45"/>
      <c r="L8" s="43"/>
      <c r="M8" s="43"/>
      <c r="N8" s="43"/>
      <c r="O8" s="43">
        <v>48000</v>
      </c>
      <c r="P8" s="43"/>
      <c r="Q8" s="53">
        <f t="shared" si="0"/>
        <v>48000</v>
      </c>
      <c r="R8" s="54">
        <f t="shared" si="1"/>
        <v>0</v>
      </c>
      <c r="S8" s="54">
        <f t="shared" si="2"/>
        <v>3057.6000000000004</v>
      </c>
      <c r="T8" s="60"/>
      <c r="U8" s="48"/>
    </row>
    <row r="9" spans="1:61" hidden="1" outlineLevel="2">
      <c r="A9" s="151">
        <v>43658</v>
      </c>
      <c r="B9" s="91" t="s">
        <v>28</v>
      </c>
      <c r="C9" s="49">
        <v>19071212</v>
      </c>
      <c r="D9" s="50" t="s">
        <v>23</v>
      </c>
      <c r="E9" s="51" t="s">
        <v>61</v>
      </c>
      <c r="F9" s="49" t="s">
        <v>282</v>
      </c>
      <c r="G9" s="43"/>
      <c r="H9" s="43"/>
      <c r="I9" s="43"/>
      <c r="J9" s="43"/>
      <c r="K9" s="45"/>
      <c r="L9" s="43"/>
      <c r="M9" s="43"/>
      <c r="N9" s="43"/>
      <c r="O9" s="43">
        <v>18000</v>
      </c>
      <c r="P9" s="43"/>
      <c r="Q9" s="53">
        <f t="shared" si="0"/>
        <v>18000</v>
      </c>
      <c r="R9" s="54">
        <f t="shared" si="1"/>
        <v>0</v>
      </c>
      <c r="S9" s="54">
        <f t="shared" si="2"/>
        <v>1146.6000000000001</v>
      </c>
      <c r="T9" s="60"/>
      <c r="U9" s="48"/>
    </row>
    <row r="10" spans="1:61" hidden="1" outlineLevel="2">
      <c r="A10" s="151">
        <v>43665</v>
      </c>
      <c r="B10" s="91" t="s">
        <v>28</v>
      </c>
      <c r="C10" s="49">
        <v>19071909</v>
      </c>
      <c r="D10" s="43" t="s">
        <v>18</v>
      </c>
      <c r="E10" s="51" t="s">
        <v>54</v>
      </c>
      <c r="F10" s="49" t="s">
        <v>656</v>
      </c>
      <c r="G10" s="43"/>
      <c r="H10" s="43"/>
      <c r="I10" s="43"/>
      <c r="J10" s="43"/>
      <c r="K10" s="45"/>
      <c r="L10" s="43"/>
      <c r="M10" s="43"/>
      <c r="N10" s="43"/>
      <c r="O10" s="43"/>
      <c r="P10" s="43">
        <v>670</v>
      </c>
      <c r="Q10" s="53">
        <f t="shared" si="0"/>
        <v>0</v>
      </c>
      <c r="R10" s="54">
        <f t="shared" si="1"/>
        <v>670</v>
      </c>
      <c r="S10" s="54">
        <f t="shared" si="2"/>
        <v>670</v>
      </c>
      <c r="T10" s="60"/>
      <c r="U10" s="48"/>
    </row>
    <row r="11" spans="1:61" hidden="1" outlineLevel="2">
      <c r="A11" s="151">
        <v>43672</v>
      </c>
      <c r="B11" s="91" t="s">
        <v>28</v>
      </c>
      <c r="C11" s="55" t="s">
        <v>82</v>
      </c>
      <c r="D11" s="56" t="s">
        <v>83</v>
      </c>
      <c r="E11" s="51" t="s">
        <v>84</v>
      </c>
      <c r="F11" s="49" t="s">
        <v>656</v>
      </c>
      <c r="G11" s="43"/>
      <c r="H11" s="43"/>
      <c r="I11" s="43"/>
      <c r="J11" s="43"/>
      <c r="K11" s="45"/>
      <c r="L11" s="43"/>
      <c r="M11" s="43"/>
      <c r="N11" s="43"/>
      <c r="O11" s="43"/>
      <c r="P11" s="43">
        <v>1300</v>
      </c>
      <c r="Q11" s="53">
        <f t="shared" si="0"/>
        <v>0</v>
      </c>
      <c r="R11" s="54">
        <f t="shared" si="1"/>
        <v>1300</v>
      </c>
      <c r="S11" s="54">
        <f t="shared" si="2"/>
        <v>1300</v>
      </c>
      <c r="T11" s="60"/>
      <c r="U11" s="48"/>
    </row>
    <row r="12" spans="1:61" ht="18" outlineLevel="1" collapsed="1">
      <c r="A12" s="151"/>
      <c r="B12" s="92" t="s">
        <v>1024</v>
      </c>
      <c r="C12" s="55"/>
      <c r="D12" s="56"/>
      <c r="E12" s="51"/>
      <c r="F12" s="49"/>
      <c r="G12" s="43"/>
      <c r="H12" s="43"/>
      <c r="I12" s="43"/>
      <c r="J12" s="43"/>
      <c r="K12" s="45"/>
      <c r="L12" s="43"/>
      <c r="M12" s="43"/>
      <c r="N12" s="43"/>
      <c r="O12" s="43"/>
      <c r="P12" s="43"/>
      <c r="Q12" s="53">
        <f>SUBTOTAL(9,Q3:Q11)</f>
        <v>204000</v>
      </c>
      <c r="R12" s="54">
        <f>SUBTOTAL(9,R3:R11)</f>
        <v>3310</v>
      </c>
      <c r="S12" s="54">
        <f>SUBTOTAL(9,S3:S11)</f>
        <v>16304.800000000001</v>
      </c>
      <c r="T12" s="153" t="s">
        <v>1105</v>
      </c>
      <c r="U12" s="48">
        <f>S12</f>
        <v>16304.800000000001</v>
      </c>
    </row>
    <row r="13" spans="1:61" hidden="1" outlineLevel="2">
      <c r="A13" s="151">
        <v>43652</v>
      </c>
      <c r="B13" s="91" t="s">
        <v>210</v>
      </c>
      <c r="C13" s="49"/>
      <c r="D13" s="50" t="s">
        <v>77</v>
      </c>
      <c r="E13" s="51" t="s">
        <v>142</v>
      </c>
      <c r="F13" s="49" t="s">
        <v>211</v>
      </c>
      <c r="G13" s="57"/>
      <c r="H13" s="50"/>
      <c r="I13" s="43"/>
      <c r="J13" s="43"/>
      <c r="K13" s="45"/>
      <c r="L13" s="43"/>
      <c r="M13" s="43"/>
      <c r="N13" s="43">
        <v>2700</v>
      </c>
      <c r="O13" s="43"/>
      <c r="P13" s="43"/>
      <c r="Q13" s="53">
        <f t="shared" si="0"/>
        <v>0</v>
      </c>
      <c r="R13" s="54">
        <f t="shared" si="1"/>
        <v>2700</v>
      </c>
      <c r="S13" s="54">
        <f t="shared" si="2"/>
        <v>2700</v>
      </c>
      <c r="T13" s="60"/>
      <c r="U13" s="48"/>
    </row>
    <row r="14" spans="1:61" s="122" customFormat="1" outlineLevel="1" collapsed="1">
      <c r="A14" s="154"/>
      <c r="B14" s="114" t="s">
        <v>1025</v>
      </c>
      <c r="C14" s="115"/>
      <c r="D14" s="116"/>
      <c r="E14" s="117"/>
      <c r="F14" s="115"/>
      <c r="G14" s="123"/>
      <c r="H14" s="116"/>
      <c r="I14" s="113"/>
      <c r="J14" s="113"/>
      <c r="K14" s="118"/>
      <c r="L14" s="113"/>
      <c r="M14" s="113"/>
      <c r="N14" s="113"/>
      <c r="O14" s="113"/>
      <c r="P14" s="113"/>
      <c r="Q14" s="120">
        <f>SUBTOTAL(9,Q13:Q13)</f>
        <v>0</v>
      </c>
      <c r="R14" s="121">
        <f>SUBTOTAL(9,R13:R13)</f>
        <v>2700</v>
      </c>
      <c r="S14" s="121">
        <f>SUBTOTAL(9,S13:S13)</f>
        <v>2700</v>
      </c>
      <c r="T14" s="119" t="s">
        <v>1086</v>
      </c>
      <c r="U14" s="155"/>
      <c r="V14" s="149"/>
      <c r="W14" s="149"/>
      <c r="X14" s="149"/>
      <c r="Y14" s="149"/>
      <c r="Z14" s="149"/>
      <c r="AA14" s="149"/>
      <c r="AB14" s="149"/>
      <c r="AC14" s="149"/>
      <c r="AD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</row>
    <row r="15" spans="1:61" hidden="1" outlineLevel="2">
      <c r="A15" s="151">
        <v>43670</v>
      </c>
      <c r="B15" s="93" t="s">
        <v>795</v>
      </c>
      <c r="C15" s="49">
        <v>19072411</v>
      </c>
      <c r="D15" s="58" t="s">
        <v>468</v>
      </c>
      <c r="E15" s="51" t="s">
        <v>73</v>
      </c>
      <c r="F15" s="49" t="s">
        <v>796</v>
      </c>
      <c r="G15" s="58"/>
      <c r="H15" s="59"/>
      <c r="I15" s="59"/>
      <c r="J15" s="43"/>
      <c r="K15" s="59"/>
      <c r="L15" s="59"/>
      <c r="M15" s="59"/>
      <c r="N15" s="58">
        <v>750</v>
      </c>
      <c r="O15" s="58"/>
      <c r="P15" s="58"/>
      <c r="Q15" s="53">
        <f t="shared" si="0"/>
        <v>0</v>
      </c>
      <c r="R15" s="54">
        <f t="shared" si="1"/>
        <v>750</v>
      </c>
      <c r="S15" s="54">
        <f t="shared" si="2"/>
        <v>750</v>
      </c>
      <c r="T15" s="60"/>
      <c r="U15" s="48"/>
    </row>
    <row r="16" spans="1:61" s="122" customFormat="1" outlineLevel="1" collapsed="1">
      <c r="A16" s="154"/>
      <c r="B16" s="124" t="s">
        <v>1026</v>
      </c>
      <c r="C16" s="115"/>
      <c r="D16" s="116"/>
      <c r="E16" s="117"/>
      <c r="F16" s="115"/>
      <c r="G16" s="116"/>
      <c r="H16" s="125"/>
      <c r="I16" s="125"/>
      <c r="J16" s="113"/>
      <c r="K16" s="125"/>
      <c r="L16" s="125"/>
      <c r="M16" s="125"/>
      <c r="N16" s="116"/>
      <c r="O16" s="116"/>
      <c r="P16" s="116"/>
      <c r="Q16" s="120">
        <f>SUBTOTAL(9,Q15:Q15)</f>
        <v>0</v>
      </c>
      <c r="R16" s="121">
        <f>SUBTOTAL(9,R15:R15)</f>
        <v>750</v>
      </c>
      <c r="S16" s="121">
        <f>SUBTOTAL(9,S15:S15)</f>
        <v>750</v>
      </c>
      <c r="T16" s="119" t="s">
        <v>1086</v>
      </c>
      <c r="U16" s="155"/>
      <c r="V16" s="149"/>
      <c r="W16" s="149"/>
      <c r="X16" s="149"/>
      <c r="Y16" s="149"/>
      <c r="Z16" s="149"/>
      <c r="AA16" s="149"/>
      <c r="AB16" s="149"/>
      <c r="AC16" s="149"/>
      <c r="AD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</row>
    <row r="17" spans="1:21" hidden="1" outlineLevel="2">
      <c r="A17" s="151">
        <v>43667</v>
      </c>
      <c r="B17" s="95" t="s">
        <v>715</v>
      </c>
      <c r="C17" s="49">
        <v>19072129</v>
      </c>
      <c r="D17" s="50" t="s">
        <v>39</v>
      </c>
      <c r="E17" s="51" t="s">
        <v>40</v>
      </c>
      <c r="F17" s="49" t="s">
        <v>716</v>
      </c>
      <c r="G17" s="58"/>
      <c r="H17" s="58"/>
      <c r="I17" s="58"/>
      <c r="J17" s="52"/>
      <c r="K17" s="58"/>
      <c r="L17" s="58"/>
      <c r="M17" s="58"/>
      <c r="N17" s="58"/>
      <c r="O17" s="58"/>
      <c r="P17" s="58">
        <v>650</v>
      </c>
      <c r="Q17" s="53">
        <f t="shared" si="0"/>
        <v>0</v>
      </c>
      <c r="R17" s="54">
        <f t="shared" si="1"/>
        <v>650</v>
      </c>
      <c r="S17" s="54">
        <f t="shared" si="2"/>
        <v>650</v>
      </c>
      <c r="T17" s="60"/>
      <c r="U17" s="48"/>
    </row>
    <row r="18" spans="1:21" hidden="1" outlineLevel="2">
      <c r="A18" s="151">
        <v>43667</v>
      </c>
      <c r="B18" s="89" t="s">
        <v>715</v>
      </c>
      <c r="C18" s="49">
        <v>19072115</v>
      </c>
      <c r="D18" s="58" t="s">
        <v>60</v>
      </c>
      <c r="E18" s="51" t="s">
        <v>34</v>
      </c>
      <c r="F18" s="49"/>
      <c r="G18" s="43"/>
      <c r="H18" s="43"/>
      <c r="I18" s="43"/>
      <c r="J18" s="43"/>
      <c r="K18" s="45"/>
      <c r="L18" s="43"/>
      <c r="M18" s="43"/>
      <c r="N18" s="43"/>
      <c r="O18" s="43"/>
      <c r="P18" s="43">
        <v>650</v>
      </c>
      <c r="Q18" s="53">
        <f t="shared" si="0"/>
        <v>0</v>
      </c>
      <c r="R18" s="54">
        <f t="shared" si="1"/>
        <v>650</v>
      </c>
      <c r="S18" s="54">
        <f t="shared" si="2"/>
        <v>650</v>
      </c>
      <c r="T18" s="60"/>
      <c r="U18" s="48"/>
    </row>
    <row r="19" spans="1:21" hidden="1" outlineLevel="2">
      <c r="A19" s="151">
        <v>43667</v>
      </c>
      <c r="B19" s="89" t="s">
        <v>715</v>
      </c>
      <c r="C19" s="49">
        <v>19072116</v>
      </c>
      <c r="D19" s="58" t="s">
        <v>60</v>
      </c>
      <c r="E19" s="51" t="s">
        <v>34</v>
      </c>
      <c r="F19" s="49"/>
      <c r="G19" s="58"/>
      <c r="H19" s="58"/>
      <c r="I19" s="58"/>
      <c r="J19" s="52"/>
      <c r="K19" s="58"/>
      <c r="L19" s="58"/>
      <c r="M19" s="58"/>
      <c r="N19" s="58"/>
      <c r="O19" s="58"/>
      <c r="P19" s="58">
        <v>650</v>
      </c>
      <c r="Q19" s="53">
        <f t="shared" si="0"/>
        <v>0</v>
      </c>
      <c r="R19" s="54">
        <f t="shared" si="1"/>
        <v>650</v>
      </c>
      <c r="S19" s="54">
        <f t="shared" si="2"/>
        <v>650</v>
      </c>
      <c r="T19" s="60"/>
      <c r="U19" s="48"/>
    </row>
    <row r="20" spans="1:21" ht="18" outlineLevel="1" collapsed="1">
      <c r="A20" s="151"/>
      <c r="B20" s="96" t="s">
        <v>1027</v>
      </c>
      <c r="C20" s="49"/>
      <c r="D20" s="58"/>
      <c r="E20" s="51"/>
      <c r="F20" s="49"/>
      <c r="G20" s="58"/>
      <c r="H20" s="58"/>
      <c r="I20" s="58"/>
      <c r="J20" s="52"/>
      <c r="K20" s="58"/>
      <c r="L20" s="58"/>
      <c r="M20" s="58"/>
      <c r="N20" s="58"/>
      <c r="O20" s="58"/>
      <c r="P20" s="58"/>
      <c r="Q20" s="53">
        <f>SUBTOTAL(9,Q17:Q19)</f>
        <v>0</v>
      </c>
      <c r="R20" s="54">
        <f>SUBTOTAL(9,R17:R19)</f>
        <v>1950</v>
      </c>
      <c r="S20" s="54">
        <f>SUBTOTAL(9,S17:S19)</f>
        <v>1950</v>
      </c>
      <c r="T20" s="153" t="s">
        <v>1105</v>
      </c>
      <c r="U20" s="48">
        <f>S20</f>
        <v>1950</v>
      </c>
    </row>
    <row r="21" spans="1:21" hidden="1" outlineLevel="2">
      <c r="A21" s="151">
        <v>43647</v>
      </c>
      <c r="B21" s="91" t="s">
        <v>43</v>
      </c>
      <c r="C21" s="49">
        <v>19070113</v>
      </c>
      <c r="D21" s="50" t="s">
        <v>39</v>
      </c>
      <c r="E21" s="51" t="s">
        <v>40</v>
      </c>
      <c r="F21" s="49" t="s">
        <v>44</v>
      </c>
      <c r="G21" s="50"/>
      <c r="H21" s="50"/>
      <c r="I21" s="43"/>
      <c r="J21" s="43"/>
      <c r="K21" s="45"/>
      <c r="L21" s="43"/>
      <c r="M21" s="111">
        <v>13000</v>
      </c>
      <c r="N21" s="43"/>
      <c r="O21" s="43"/>
      <c r="P21" s="43"/>
      <c r="Q21" s="53">
        <f t="shared" si="0"/>
        <v>13000</v>
      </c>
      <c r="R21" s="54">
        <f t="shared" si="1"/>
        <v>0</v>
      </c>
      <c r="S21" s="54">
        <f t="shared" si="2"/>
        <v>828.10000000000014</v>
      </c>
      <c r="T21" s="156" t="s">
        <v>1083</v>
      </c>
      <c r="U21" s="48"/>
    </row>
    <row r="22" spans="1:21" hidden="1" outlineLevel="2">
      <c r="A22" s="151">
        <v>43648</v>
      </c>
      <c r="B22" s="91" t="s">
        <v>43</v>
      </c>
      <c r="C22" s="49">
        <v>19070205</v>
      </c>
      <c r="D22" s="50" t="s">
        <v>39</v>
      </c>
      <c r="E22" s="51" t="s">
        <v>40</v>
      </c>
      <c r="F22" s="49" t="s">
        <v>44</v>
      </c>
      <c r="G22" s="50"/>
      <c r="H22" s="50"/>
      <c r="I22" s="43"/>
      <c r="J22" s="43"/>
      <c r="K22" s="45"/>
      <c r="L22" s="43"/>
      <c r="M22" s="111">
        <v>58000</v>
      </c>
      <c r="N22" s="43"/>
      <c r="O22" s="43"/>
      <c r="P22" s="43"/>
      <c r="Q22" s="53">
        <f t="shared" si="0"/>
        <v>58000</v>
      </c>
      <c r="R22" s="54">
        <f t="shared" si="1"/>
        <v>0</v>
      </c>
      <c r="S22" s="54">
        <f t="shared" si="2"/>
        <v>3694.6000000000004</v>
      </c>
      <c r="T22" s="156" t="s">
        <v>1084</v>
      </c>
      <c r="U22" s="48"/>
    </row>
    <row r="23" spans="1:21" hidden="1" outlineLevel="2">
      <c r="A23" s="151">
        <v>43650</v>
      </c>
      <c r="B23" s="91" t="s">
        <v>43</v>
      </c>
      <c r="C23" s="49">
        <v>19070404</v>
      </c>
      <c r="D23" s="50" t="s">
        <v>39</v>
      </c>
      <c r="E23" s="51" t="s">
        <v>31</v>
      </c>
      <c r="F23" s="49" t="s">
        <v>44</v>
      </c>
      <c r="G23" s="50"/>
      <c r="H23" s="50"/>
      <c r="I23" s="43"/>
      <c r="J23" s="43"/>
      <c r="K23" s="45"/>
      <c r="L23" s="43"/>
      <c r="M23" s="111">
        <v>58000</v>
      </c>
      <c r="N23" s="43"/>
      <c r="O23" s="43"/>
      <c r="P23" s="43"/>
      <c r="Q23" s="53">
        <f t="shared" si="0"/>
        <v>58000</v>
      </c>
      <c r="R23" s="54">
        <f t="shared" si="1"/>
        <v>0</v>
      </c>
      <c r="S23" s="54">
        <f t="shared" si="2"/>
        <v>3694.6000000000004</v>
      </c>
      <c r="T23" s="156" t="s">
        <v>1085</v>
      </c>
      <c r="U23" s="48"/>
    </row>
    <row r="24" spans="1:21" hidden="1" outlineLevel="2">
      <c r="A24" s="151">
        <v>43651</v>
      </c>
      <c r="B24" s="91" t="s">
        <v>43</v>
      </c>
      <c r="C24" s="49">
        <v>19070504</v>
      </c>
      <c r="D24" s="50" t="s">
        <v>39</v>
      </c>
      <c r="E24" s="51" t="s">
        <v>31</v>
      </c>
      <c r="F24" s="49" t="s">
        <v>44</v>
      </c>
      <c r="G24" s="50"/>
      <c r="H24" s="50"/>
      <c r="I24" s="43"/>
      <c r="J24" s="43"/>
      <c r="K24" s="45"/>
      <c r="L24" s="43"/>
      <c r="M24" s="111">
        <v>58000</v>
      </c>
      <c r="N24" s="43"/>
      <c r="O24" s="43"/>
      <c r="P24" s="43"/>
      <c r="Q24" s="53">
        <f t="shared" si="0"/>
        <v>58000</v>
      </c>
      <c r="R24" s="54">
        <f t="shared" si="1"/>
        <v>0</v>
      </c>
      <c r="S24" s="54">
        <f t="shared" si="2"/>
        <v>3694.6000000000004</v>
      </c>
      <c r="T24" s="60"/>
      <c r="U24" s="48"/>
    </row>
    <row r="25" spans="1:21" hidden="1" outlineLevel="2">
      <c r="A25" s="151">
        <v>43652</v>
      </c>
      <c r="B25" s="91" t="s">
        <v>43</v>
      </c>
      <c r="C25" s="49">
        <v>19070601</v>
      </c>
      <c r="D25" s="50" t="s">
        <v>39</v>
      </c>
      <c r="E25" s="51" t="s">
        <v>48</v>
      </c>
      <c r="F25" s="49" t="s">
        <v>44</v>
      </c>
      <c r="G25" s="50"/>
      <c r="H25" s="50"/>
      <c r="I25" s="43"/>
      <c r="J25" s="43"/>
      <c r="K25" s="45"/>
      <c r="L25" s="43"/>
      <c r="M25" s="111">
        <v>58000</v>
      </c>
      <c r="N25" s="43"/>
      <c r="O25" s="43"/>
      <c r="P25" s="43"/>
      <c r="Q25" s="53">
        <f t="shared" si="0"/>
        <v>58000</v>
      </c>
      <c r="R25" s="54">
        <f t="shared" si="1"/>
        <v>0</v>
      </c>
      <c r="S25" s="54">
        <f t="shared" si="2"/>
        <v>3694.6000000000004</v>
      </c>
      <c r="T25" s="60"/>
      <c r="U25" s="48"/>
    </row>
    <row r="26" spans="1:21" hidden="1" outlineLevel="2">
      <c r="A26" s="151">
        <v>43652</v>
      </c>
      <c r="B26" s="91" t="s">
        <v>43</v>
      </c>
      <c r="C26" s="49"/>
      <c r="D26" s="50" t="s">
        <v>21</v>
      </c>
      <c r="E26" s="51" t="s">
        <v>84</v>
      </c>
      <c r="F26" s="49" t="s">
        <v>44</v>
      </c>
      <c r="G26" s="50"/>
      <c r="H26" s="50"/>
      <c r="I26" s="43"/>
      <c r="J26" s="43"/>
      <c r="K26" s="45"/>
      <c r="L26" s="43"/>
      <c r="M26" s="43"/>
      <c r="N26" s="43"/>
      <c r="O26" s="43"/>
      <c r="P26" s="43"/>
      <c r="Q26" s="53">
        <f t="shared" si="0"/>
        <v>0</v>
      </c>
      <c r="R26" s="54">
        <f t="shared" si="1"/>
        <v>0</v>
      </c>
      <c r="S26" s="54">
        <f t="shared" si="2"/>
        <v>0</v>
      </c>
      <c r="T26" s="60"/>
      <c r="U26" s="48"/>
    </row>
    <row r="27" spans="1:21" ht="115.5" hidden="1" outlineLevel="2">
      <c r="A27" s="151">
        <v>43653</v>
      </c>
      <c r="B27" s="91" t="s">
        <v>43</v>
      </c>
      <c r="C27" s="49">
        <v>19070701</v>
      </c>
      <c r="D27" s="50" t="s">
        <v>33</v>
      </c>
      <c r="E27" s="51" t="s">
        <v>61</v>
      </c>
      <c r="F27" s="49" t="s">
        <v>249</v>
      </c>
      <c r="G27" s="43"/>
      <c r="H27" s="43"/>
      <c r="I27" s="43"/>
      <c r="J27" s="43"/>
      <c r="K27" s="45"/>
      <c r="L27" s="43"/>
      <c r="M27" s="43">
        <v>20000</v>
      </c>
      <c r="N27" s="43"/>
      <c r="O27" s="43"/>
      <c r="P27" s="43"/>
      <c r="Q27" s="53">
        <f t="shared" si="0"/>
        <v>20000</v>
      </c>
      <c r="R27" s="54">
        <f t="shared" si="1"/>
        <v>0</v>
      </c>
      <c r="S27" s="54">
        <f t="shared" si="2"/>
        <v>1274.0000000000002</v>
      </c>
      <c r="T27" s="157" t="s">
        <v>1082</v>
      </c>
      <c r="U27" s="48"/>
    </row>
    <row r="28" spans="1:21" hidden="1" outlineLevel="2">
      <c r="A28" s="151">
        <v>43653</v>
      </c>
      <c r="B28" s="91" t="s">
        <v>43</v>
      </c>
      <c r="C28" s="49">
        <v>19070717</v>
      </c>
      <c r="D28" s="43" t="s">
        <v>23</v>
      </c>
      <c r="E28" s="51" t="s">
        <v>51</v>
      </c>
      <c r="F28" s="49" t="s">
        <v>44</v>
      </c>
      <c r="G28" s="50"/>
      <c r="H28" s="50"/>
      <c r="I28" s="43"/>
      <c r="J28" s="43"/>
      <c r="K28" s="45"/>
      <c r="L28" s="43"/>
      <c r="M28" s="111">
        <v>13000</v>
      </c>
      <c r="N28" s="43"/>
      <c r="O28" s="43"/>
      <c r="P28" s="43"/>
      <c r="Q28" s="53">
        <f t="shared" si="0"/>
        <v>13000</v>
      </c>
      <c r="R28" s="54">
        <f t="shared" si="1"/>
        <v>0</v>
      </c>
      <c r="S28" s="54">
        <f t="shared" si="2"/>
        <v>828.10000000000014</v>
      </c>
      <c r="T28" s="60"/>
      <c r="U28" s="48"/>
    </row>
    <row r="29" spans="1:21" hidden="1" outlineLevel="2">
      <c r="A29" s="151">
        <v>43654</v>
      </c>
      <c r="B29" s="91" t="s">
        <v>43</v>
      </c>
      <c r="C29" s="49">
        <v>19070803</v>
      </c>
      <c r="D29" s="50" t="s">
        <v>33</v>
      </c>
      <c r="E29" s="51" t="s">
        <v>51</v>
      </c>
      <c r="F29" s="49" t="s">
        <v>249</v>
      </c>
      <c r="G29" s="43"/>
      <c r="H29" s="43"/>
      <c r="I29" s="43"/>
      <c r="J29" s="43"/>
      <c r="K29" s="45"/>
      <c r="L29" s="43"/>
      <c r="M29" s="43">
        <v>60000</v>
      </c>
      <c r="N29" s="43"/>
      <c r="O29" s="43"/>
      <c r="P29" s="43"/>
      <c r="Q29" s="53">
        <f t="shared" si="0"/>
        <v>60000</v>
      </c>
      <c r="R29" s="54">
        <f t="shared" si="1"/>
        <v>0</v>
      </c>
      <c r="S29" s="54">
        <f t="shared" si="2"/>
        <v>3822.0000000000005</v>
      </c>
      <c r="T29" s="60"/>
      <c r="U29" s="48"/>
    </row>
    <row r="30" spans="1:21" hidden="1" outlineLevel="2">
      <c r="A30" s="151">
        <v>43655</v>
      </c>
      <c r="B30" s="91" t="s">
        <v>43</v>
      </c>
      <c r="C30" s="49">
        <v>19070903</v>
      </c>
      <c r="D30" s="50" t="s">
        <v>33</v>
      </c>
      <c r="E30" s="51" t="s">
        <v>51</v>
      </c>
      <c r="F30" s="49" t="s">
        <v>249</v>
      </c>
      <c r="G30" s="43"/>
      <c r="H30" s="43"/>
      <c r="I30" s="43"/>
      <c r="J30" s="43"/>
      <c r="K30" s="45"/>
      <c r="L30" s="43"/>
      <c r="M30" s="43">
        <v>60000</v>
      </c>
      <c r="N30" s="43"/>
      <c r="O30" s="43"/>
      <c r="P30" s="43"/>
      <c r="Q30" s="53">
        <f t="shared" si="0"/>
        <v>60000</v>
      </c>
      <c r="R30" s="54">
        <f t="shared" si="1"/>
        <v>0</v>
      </c>
      <c r="S30" s="54">
        <f t="shared" si="2"/>
        <v>3822.0000000000005</v>
      </c>
      <c r="T30" s="60"/>
      <c r="U30" s="48"/>
    </row>
    <row r="31" spans="1:21" hidden="1" outlineLevel="2">
      <c r="A31" s="151">
        <v>43657</v>
      </c>
      <c r="B31" s="91" t="s">
        <v>43</v>
      </c>
      <c r="C31" s="49">
        <v>19071102</v>
      </c>
      <c r="D31" s="50" t="s">
        <v>33</v>
      </c>
      <c r="E31" s="51" t="s">
        <v>48</v>
      </c>
      <c r="F31" s="49" t="s">
        <v>249</v>
      </c>
      <c r="G31" s="50"/>
      <c r="H31" s="50"/>
      <c r="I31" s="43"/>
      <c r="J31" s="43"/>
      <c r="K31" s="45"/>
      <c r="L31" s="43"/>
      <c r="M31" s="43">
        <v>60000</v>
      </c>
      <c r="N31" s="43"/>
      <c r="O31" s="43"/>
      <c r="P31" s="43"/>
      <c r="Q31" s="53">
        <f t="shared" si="0"/>
        <v>60000</v>
      </c>
      <c r="R31" s="54">
        <f t="shared" si="1"/>
        <v>0</v>
      </c>
      <c r="S31" s="54">
        <f t="shared" si="2"/>
        <v>3822.0000000000005</v>
      </c>
      <c r="T31" s="60"/>
      <c r="U31" s="48"/>
    </row>
    <row r="32" spans="1:21" hidden="1" outlineLevel="2">
      <c r="A32" s="151">
        <v>43657</v>
      </c>
      <c r="B32" s="91" t="s">
        <v>43</v>
      </c>
      <c r="C32" s="49">
        <v>19071112</v>
      </c>
      <c r="D32" s="58" t="s">
        <v>162</v>
      </c>
      <c r="E32" s="51" t="s">
        <v>24</v>
      </c>
      <c r="F32" s="49" t="s">
        <v>394</v>
      </c>
      <c r="G32" s="50"/>
      <c r="H32" s="50"/>
      <c r="I32" s="43"/>
      <c r="J32" s="43"/>
      <c r="K32" s="45"/>
      <c r="L32" s="43"/>
      <c r="M32" s="112">
        <v>21576</v>
      </c>
      <c r="N32" s="60"/>
      <c r="O32" s="60"/>
      <c r="P32" s="43"/>
      <c r="Q32" s="53">
        <f t="shared" si="0"/>
        <v>21576</v>
      </c>
      <c r="R32" s="54">
        <f t="shared" si="1"/>
        <v>0</v>
      </c>
      <c r="S32" s="54">
        <f t="shared" si="2"/>
        <v>1374.3912000000003</v>
      </c>
      <c r="T32" s="60"/>
      <c r="U32" s="48"/>
    </row>
    <row r="33" spans="1:61" hidden="1" outlineLevel="2">
      <c r="A33" s="151">
        <v>43657</v>
      </c>
      <c r="B33" s="91" t="s">
        <v>43</v>
      </c>
      <c r="C33" s="55" t="s">
        <v>345</v>
      </c>
      <c r="D33" s="58" t="s">
        <v>83</v>
      </c>
      <c r="E33" s="51" t="s">
        <v>142</v>
      </c>
      <c r="F33" s="61" t="s">
        <v>249</v>
      </c>
      <c r="G33" s="43"/>
      <c r="H33" s="43"/>
      <c r="I33" s="43"/>
      <c r="J33" s="43"/>
      <c r="K33" s="45"/>
      <c r="L33" s="43"/>
      <c r="M33" s="43">
        <v>18000</v>
      </c>
      <c r="N33" s="43"/>
      <c r="O33" s="43"/>
      <c r="P33" s="43"/>
      <c r="Q33" s="53">
        <f t="shared" si="0"/>
        <v>18000</v>
      </c>
      <c r="R33" s="54">
        <f t="shared" si="1"/>
        <v>0</v>
      </c>
      <c r="S33" s="54">
        <f t="shared" si="2"/>
        <v>1146.6000000000001</v>
      </c>
      <c r="T33" s="60"/>
      <c r="U33" s="48"/>
    </row>
    <row r="34" spans="1:61" hidden="1" outlineLevel="2">
      <c r="A34" s="151">
        <v>43658</v>
      </c>
      <c r="B34" s="91" t="s">
        <v>43</v>
      </c>
      <c r="C34" s="49">
        <v>19071202</v>
      </c>
      <c r="D34" s="50" t="s">
        <v>33</v>
      </c>
      <c r="E34" s="51" t="s">
        <v>19</v>
      </c>
      <c r="F34" s="49" t="s">
        <v>249</v>
      </c>
      <c r="G34" s="43"/>
      <c r="H34" s="43"/>
      <c r="I34" s="43"/>
      <c r="J34" s="43"/>
      <c r="K34" s="45"/>
      <c r="L34" s="43"/>
      <c r="M34" s="43">
        <v>60000</v>
      </c>
      <c r="N34" s="43"/>
      <c r="O34" s="43"/>
      <c r="P34" s="43"/>
      <c r="Q34" s="53">
        <f t="shared" si="0"/>
        <v>60000</v>
      </c>
      <c r="R34" s="54">
        <f t="shared" si="1"/>
        <v>0</v>
      </c>
      <c r="S34" s="54">
        <f t="shared" si="2"/>
        <v>3822.0000000000005</v>
      </c>
      <c r="T34" s="60"/>
      <c r="U34" s="48"/>
    </row>
    <row r="35" spans="1:61" hidden="1" outlineLevel="2">
      <c r="A35" s="151">
        <v>43658</v>
      </c>
      <c r="B35" s="91" t="s">
        <v>43</v>
      </c>
      <c r="C35" s="49">
        <v>19071206</v>
      </c>
      <c r="D35" s="50" t="s">
        <v>88</v>
      </c>
      <c r="E35" s="51" t="s">
        <v>48</v>
      </c>
      <c r="F35" s="49" t="s">
        <v>394</v>
      </c>
      <c r="G35" s="50"/>
      <c r="H35" s="50"/>
      <c r="I35" s="43"/>
      <c r="J35" s="43"/>
      <c r="K35" s="45"/>
      <c r="L35" s="43"/>
      <c r="M35" s="112">
        <v>45000</v>
      </c>
      <c r="N35" s="60"/>
      <c r="O35" s="60"/>
      <c r="P35" s="43"/>
      <c r="Q35" s="53">
        <f t="shared" si="0"/>
        <v>45000</v>
      </c>
      <c r="R35" s="54">
        <f t="shared" si="1"/>
        <v>0</v>
      </c>
      <c r="S35" s="54">
        <f t="shared" si="2"/>
        <v>2866.5000000000005</v>
      </c>
      <c r="T35" s="60"/>
      <c r="U35" s="48"/>
    </row>
    <row r="36" spans="1:61" hidden="1" outlineLevel="2">
      <c r="A36" s="151">
        <v>43659</v>
      </c>
      <c r="B36" s="91" t="s">
        <v>43</v>
      </c>
      <c r="C36" s="49">
        <v>19071305</v>
      </c>
      <c r="D36" s="50" t="s">
        <v>88</v>
      </c>
      <c r="E36" s="51" t="s">
        <v>75</v>
      </c>
      <c r="F36" s="49" t="s">
        <v>394</v>
      </c>
      <c r="G36" s="50"/>
      <c r="H36" s="50"/>
      <c r="I36" s="43"/>
      <c r="J36" s="43"/>
      <c r="K36" s="45"/>
      <c r="L36" s="43"/>
      <c r="M36" s="112">
        <v>45000</v>
      </c>
      <c r="N36" s="60"/>
      <c r="O36" s="60"/>
      <c r="P36" s="43"/>
      <c r="Q36" s="53">
        <f t="shared" si="0"/>
        <v>45000</v>
      </c>
      <c r="R36" s="54">
        <f t="shared" si="1"/>
        <v>0</v>
      </c>
      <c r="S36" s="54">
        <f t="shared" si="2"/>
        <v>2866.5000000000005</v>
      </c>
      <c r="T36" s="60"/>
      <c r="U36" s="48"/>
    </row>
    <row r="37" spans="1:61" hidden="1" outlineLevel="2">
      <c r="A37" s="151">
        <v>43660</v>
      </c>
      <c r="B37" s="91" t="s">
        <v>43</v>
      </c>
      <c r="C37" s="49">
        <v>19071405</v>
      </c>
      <c r="D37" s="50" t="s">
        <v>88</v>
      </c>
      <c r="E37" s="51" t="s">
        <v>75</v>
      </c>
      <c r="F37" s="49" t="s">
        <v>394</v>
      </c>
      <c r="G37" s="50"/>
      <c r="H37" s="50"/>
      <c r="I37" s="43"/>
      <c r="J37" s="43"/>
      <c r="K37" s="45"/>
      <c r="L37" s="43"/>
      <c r="M37" s="112">
        <v>45000</v>
      </c>
      <c r="N37" s="60"/>
      <c r="O37" s="60"/>
      <c r="P37" s="43"/>
      <c r="Q37" s="53">
        <f t="shared" si="0"/>
        <v>45000</v>
      </c>
      <c r="R37" s="54">
        <f t="shared" si="1"/>
        <v>0</v>
      </c>
      <c r="S37" s="54">
        <f t="shared" si="2"/>
        <v>2866.5000000000005</v>
      </c>
      <c r="T37" s="60"/>
      <c r="U37" s="48"/>
    </row>
    <row r="38" spans="1:61" hidden="1" outlineLevel="2">
      <c r="A38" s="151">
        <v>43661</v>
      </c>
      <c r="B38" s="91" t="s">
        <v>43</v>
      </c>
      <c r="C38" s="49">
        <v>19071503</v>
      </c>
      <c r="D38" s="50" t="s">
        <v>88</v>
      </c>
      <c r="E38" s="51" t="s">
        <v>75</v>
      </c>
      <c r="F38" s="49" t="s">
        <v>394</v>
      </c>
      <c r="G38" s="50"/>
      <c r="H38" s="50"/>
      <c r="I38" s="43"/>
      <c r="J38" s="43"/>
      <c r="K38" s="45"/>
      <c r="L38" s="43"/>
      <c r="M38" s="112">
        <v>45000</v>
      </c>
      <c r="N38" s="60"/>
      <c r="O38" s="60"/>
      <c r="P38" s="43"/>
      <c r="Q38" s="53">
        <f t="shared" si="0"/>
        <v>45000</v>
      </c>
      <c r="R38" s="54">
        <f t="shared" si="1"/>
        <v>0</v>
      </c>
      <c r="S38" s="54">
        <f t="shared" si="2"/>
        <v>2866.5000000000005</v>
      </c>
      <c r="T38" s="60"/>
      <c r="U38" s="48"/>
    </row>
    <row r="39" spans="1:61" hidden="1" outlineLevel="2">
      <c r="A39" s="151">
        <v>43662</v>
      </c>
      <c r="B39" s="91" t="s">
        <v>43</v>
      </c>
      <c r="C39" s="49">
        <v>19071602</v>
      </c>
      <c r="D39" s="50" t="s">
        <v>88</v>
      </c>
      <c r="E39" s="51" t="s">
        <v>75</v>
      </c>
      <c r="F39" s="49" t="s">
        <v>394</v>
      </c>
      <c r="G39" s="50"/>
      <c r="H39" s="50"/>
      <c r="I39" s="43"/>
      <c r="J39" s="43"/>
      <c r="K39" s="45"/>
      <c r="L39" s="43"/>
      <c r="M39" s="112">
        <v>45000</v>
      </c>
      <c r="N39" s="60"/>
      <c r="O39" s="60"/>
      <c r="P39" s="43"/>
      <c r="Q39" s="53">
        <f t="shared" si="0"/>
        <v>45000</v>
      </c>
      <c r="R39" s="54">
        <f t="shared" si="1"/>
        <v>0</v>
      </c>
      <c r="S39" s="54">
        <f t="shared" si="2"/>
        <v>2866.5000000000005</v>
      </c>
      <c r="T39" s="60"/>
      <c r="U39" s="48"/>
    </row>
    <row r="40" spans="1:61" hidden="1" outlineLevel="2">
      <c r="A40" s="151">
        <v>43663</v>
      </c>
      <c r="B40" s="91" t="s">
        <v>43</v>
      </c>
      <c r="C40" s="49">
        <v>19071702</v>
      </c>
      <c r="D40" s="50" t="s">
        <v>88</v>
      </c>
      <c r="E40" s="51" t="s">
        <v>75</v>
      </c>
      <c r="F40" s="49" t="s">
        <v>394</v>
      </c>
      <c r="G40" s="50"/>
      <c r="H40" s="50"/>
      <c r="I40" s="43"/>
      <c r="J40" s="43"/>
      <c r="K40" s="45"/>
      <c r="L40" s="43"/>
      <c r="M40" s="112">
        <v>45000</v>
      </c>
      <c r="N40" s="60"/>
      <c r="O40" s="60"/>
      <c r="P40" s="43"/>
      <c r="Q40" s="53">
        <f t="shared" si="0"/>
        <v>45000</v>
      </c>
      <c r="R40" s="54">
        <f t="shared" si="1"/>
        <v>0</v>
      </c>
      <c r="S40" s="54">
        <f t="shared" si="2"/>
        <v>2866.5000000000005</v>
      </c>
      <c r="T40" s="60"/>
      <c r="U40" s="48"/>
    </row>
    <row r="41" spans="1:61" ht="63.75" hidden="1" customHeight="1" outlineLevel="2">
      <c r="A41" s="151">
        <v>43664</v>
      </c>
      <c r="B41" s="91" t="s">
        <v>43</v>
      </c>
      <c r="C41" s="49">
        <v>19071802</v>
      </c>
      <c r="D41" s="50" t="s">
        <v>88</v>
      </c>
      <c r="E41" s="51" t="s">
        <v>75</v>
      </c>
      <c r="F41" s="49" t="s">
        <v>394</v>
      </c>
      <c r="G41" s="43"/>
      <c r="H41" s="43"/>
      <c r="I41" s="43"/>
      <c r="J41" s="43"/>
      <c r="K41" s="45"/>
      <c r="L41" s="43"/>
      <c r="M41" s="112">
        <v>45000</v>
      </c>
      <c r="N41" s="60"/>
      <c r="O41" s="60"/>
      <c r="P41" s="43"/>
      <c r="Q41" s="53">
        <f t="shared" si="0"/>
        <v>45000</v>
      </c>
      <c r="R41" s="54">
        <f t="shared" si="1"/>
        <v>0</v>
      </c>
      <c r="S41" s="54">
        <f t="shared" si="2"/>
        <v>2866.5000000000005</v>
      </c>
      <c r="T41" s="158" t="s">
        <v>1081</v>
      </c>
      <c r="U41" s="48"/>
    </row>
    <row r="42" spans="1:61" s="4" customFormat="1" ht="18" hidden="1" outlineLevel="2" thickBot="1">
      <c r="A42" s="151">
        <v>43665</v>
      </c>
      <c r="B42" s="91" t="s">
        <v>43</v>
      </c>
      <c r="C42" s="49">
        <v>19071901</v>
      </c>
      <c r="D42" s="50" t="s">
        <v>88</v>
      </c>
      <c r="E42" s="51" t="s">
        <v>75</v>
      </c>
      <c r="F42" s="49" t="s">
        <v>394</v>
      </c>
      <c r="G42" s="43"/>
      <c r="H42" s="43"/>
      <c r="I42" s="43"/>
      <c r="J42" s="43"/>
      <c r="K42" s="45"/>
      <c r="L42" s="43"/>
      <c r="M42" s="112">
        <v>45000</v>
      </c>
      <c r="N42" s="60"/>
      <c r="O42" s="60"/>
      <c r="P42" s="43"/>
      <c r="Q42" s="53">
        <f t="shared" si="0"/>
        <v>45000</v>
      </c>
      <c r="R42" s="54">
        <f t="shared" si="1"/>
        <v>0</v>
      </c>
      <c r="S42" s="54">
        <f t="shared" si="2"/>
        <v>2866.5000000000005</v>
      </c>
      <c r="T42" s="60"/>
      <c r="U42" s="48"/>
      <c r="V42" s="197"/>
      <c r="W42" s="197"/>
      <c r="X42" s="197"/>
      <c r="Y42" s="197"/>
      <c r="Z42" s="197"/>
      <c r="AA42" s="197"/>
      <c r="AB42" s="197"/>
      <c r="AC42" s="197"/>
      <c r="AD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</row>
    <row r="43" spans="1:61" ht="18" hidden="1" outlineLevel="2" thickTop="1">
      <c r="A43" s="151">
        <v>43666</v>
      </c>
      <c r="B43" s="91" t="s">
        <v>43</v>
      </c>
      <c r="C43" s="49">
        <v>19072001</v>
      </c>
      <c r="D43" s="50" t="s">
        <v>88</v>
      </c>
      <c r="E43" s="51" t="s">
        <v>75</v>
      </c>
      <c r="F43" s="49" t="s">
        <v>394</v>
      </c>
      <c r="G43" s="50"/>
      <c r="H43" s="50"/>
      <c r="I43" s="43"/>
      <c r="J43" s="43"/>
      <c r="K43" s="45"/>
      <c r="L43" s="43"/>
      <c r="M43" s="112">
        <v>45000</v>
      </c>
      <c r="N43" s="60"/>
      <c r="O43" s="60"/>
      <c r="P43" s="43"/>
      <c r="Q43" s="53">
        <f t="shared" si="0"/>
        <v>45000</v>
      </c>
      <c r="R43" s="54">
        <f t="shared" si="1"/>
        <v>0</v>
      </c>
      <c r="S43" s="54">
        <f t="shared" si="2"/>
        <v>2866.5000000000005</v>
      </c>
      <c r="T43" s="60"/>
      <c r="U43" s="48"/>
    </row>
    <row r="44" spans="1:61" hidden="1" outlineLevel="2">
      <c r="A44" s="151">
        <v>43667</v>
      </c>
      <c r="B44" s="91" t="s">
        <v>43</v>
      </c>
      <c r="C44" s="49">
        <v>19072101</v>
      </c>
      <c r="D44" s="50" t="s">
        <v>88</v>
      </c>
      <c r="E44" s="51" t="s">
        <v>75</v>
      </c>
      <c r="F44" s="49" t="s">
        <v>394</v>
      </c>
      <c r="G44" s="43"/>
      <c r="H44" s="43"/>
      <c r="I44" s="43"/>
      <c r="J44" s="43"/>
      <c r="K44" s="45"/>
      <c r="L44" s="43"/>
      <c r="M44" s="112">
        <v>45000</v>
      </c>
      <c r="N44" s="60"/>
      <c r="O44" s="60"/>
      <c r="P44" s="43"/>
      <c r="Q44" s="53">
        <f t="shared" si="0"/>
        <v>45000</v>
      </c>
      <c r="R44" s="54">
        <f t="shared" si="1"/>
        <v>0</v>
      </c>
      <c r="S44" s="54">
        <f t="shared" si="2"/>
        <v>2866.5000000000005</v>
      </c>
      <c r="T44" s="60"/>
      <c r="U44" s="48"/>
    </row>
    <row r="45" spans="1:61" s="122" customFormat="1" outlineLevel="1" collapsed="1">
      <c r="A45" s="154"/>
      <c r="B45" s="114" t="s">
        <v>1028</v>
      </c>
      <c r="C45" s="115"/>
      <c r="D45" s="116"/>
      <c r="E45" s="117"/>
      <c r="F45" s="115"/>
      <c r="G45" s="113"/>
      <c r="H45" s="113"/>
      <c r="I45" s="113"/>
      <c r="J45" s="113"/>
      <c r="K45" s="118"/>
      <c r="L45" s="113"/>
      <c r="M45" s="113"/>
      <c r="N45" s="119"/>
      <c r="O45" s="119"/>
      <c r="P45" s="113"/>
      <c r="Q45" s="120">
        <f>SUBTOTAL(9,Q21:Q44)</f>
        <v>1007576</v>
      </c>
      <c r="R45" s="121">
        <f>SUBTOTAL(9,R21:R44)</f>
        <v>0</v>
      </c>
      <c r="S45" s="121">
        <f>SUBTOTAL(9,S21:S44)</f>
        <v>64182.591200000003</v>
      </c>
      <c r="T45" s="159" t="s">
        <v>1086</v>
      </c>
      <c r="U45" s="155"/>
      <c r="V45" s="149"/>
      <c r="W45" s="149"/>
      <c r="X45" s="149"/>
      <c r="Y45" s="149"/>
      <c r="Z45" s="149"/>
      <c r="AA45" s="149"/>
      <c r="AB45" s="149"/>
      <c r="AC45" s="149"/>
      <c r="AD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</row>
    <row r="46" spans="1:61" hidden="1" outlineLevel="2">
      <c r="A46" s="151">
        <v>43668</v>
      </c>
      <c r="B46" s="95" t="s">
        <v>741</v>
      </c>
      <c r="C46" s="49">
        <v>19072208</v>
      </c>
      <c r="D46" s="50" t="s">
        <v>18</v>
      </c>
      <c r="E46" s="51" t="s">
        <v>61</v>
      </c>
      <c r="F46" s="49" t="s">
        <v>742</v>
      </c>
      <c r="G46" s="50"/>
      <c r="H46" s="50"/>
      <c r="I46" s="43"/>
      <c r="J46" s="43"/>
      <c r="K46" s="45"/>
      <c r="L46" s="43"/>
      <c r="M46" s="43">
        <v>11000</v>
      </c>
      <c r="N46" s="43"/>
      <c r="O46" s="43"/>
      <c r="P46" s="43"/>
      <c r="Q46" s="53">
        <f t="shared" si="0"/>
        <v>11000</v>
      </c>
      <c r="R46" s="54">
        <f t="shared" si="1"/>
        <v>0</v>
      </c>
      <c r="S46" s="54">
        <f t="shared" si="2"/>
        <v>700.7</v>
      </c>
      <c r="T46" s="60"/>
      <c r="U46" s="48"/>
    </row>
    <row r="47" spans="1:61" hidden="1" outlineLevel="2">
      <c r="A47" s="151">
        <v>43669</v>
      </c>
      <c r="B47" s="95" t="s">
        <v>741</v>
      </c>
      <c r="C47" s="49">
        <v>19072303</v>
      </c>
      <c r="D47" s="43" t="s">
        <v>18</v>
      </c>
      <c r="E47" s="51" t="s">
        <v>61</v>
      </c>
      <c r="F47" s="49" t="s">
        <v>742</v>
      </c>
      <c r="G47" s="43"/>
      <c r="H47" s="43"/>
      <c r="I47" s="43"/>
      <c r="J47" s="43"/>
      <c r="K47" s="45"/>
      <c r="L47" s="43"/>
      <c r="M47" s="43">
        <v>38000</v>
      </c>
      <c r="N47" s="43"/>
      <c r="O47" s="43"/>
      <c r="P47" s="43"/>
      <c r="Q47" s="53">
        <f t="shared" si="0"/>
        <v>38000</v>
      </c>
      <c r="R47" s="54">
        <f t="shared" si="1"/>
        <v>0</v>
      </c>
      <c r="S47" s="54">
        <f t="shared" si="2"/>
        <v>2420.6000000000004</v>
      </c>
      <c r="T47" s="60"/>
      <c r="U47" s="48"/>
    </row>
    <row r="48" spans="1:61" s="122" customFormat="1" outlineLevel="1" collapsed="1">
      <c r="A48" s="154"/>
      <c r="B48" s="126" t="s">
        <v>1029</v>
      </c>
      <c r="C48" s="115"/>
      <c r="D48" s="113"/>
      <c r="E48" s="117"/>
      <c r="F48" s="115"/>
      <c r="G48" s="113"/>
      <c r="H48" s="113"/>
      <c r="I48" s="113"/>
      <c r="J48" s="113"/>
      <c r="K48" s="118"/>
      <c r="L48" s="113"/>
      <c r="M48" s="113"/>
      <c r="N48" s="113"/>
      <c r="O48" s="113"/>
      <c r="P48" s="113"/>
      <c r="Q48" s="120">
        <f>SUBTOTAL(9,Q46:Q47)</f>
        <v>49000</v>
      </c>
      <c r="R48" s="121">
        <f>SUBTOTAL(9,R46:R47)</f>
        <v>0</v>
      </c>
      <c r="S48" s="121">
        <f>SUBTOTAL(9,S46:S47)</f>
        <v>3121.3</v>
      </c>
      <c r="T48" s="160" t="s">
        <v>1086</v>
      </c>
      <c r="U48" s="155"/>
      <c r="V48" s="149"/>
      <c r="W48" s="149"/>
      <c r="X48" s="149"/>
      <c r="Y48" s="149"/>
      <c r="Z48" s="149"/>
      <c r="AA48" s="149"/>
      <c r="AB48" s="149"/>
      <c r="AC48" s="149"/>
      <c r="AD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</row>
    <row r="49" spans="1:61" hidden="1" outlineLevel="2">
      <c r="A49" s="151">
        <v>43666</v>
      </c>
      <c r="B49" s="91" t="s">
        <v>691</v>
      </c>
      <c r="C49" s="49">
        <v>19072016</v>
      </c>
      <c r="D49" s="58" t="s">
        <v>102</v>
      </c>
      <c r="E49" s="51" t="s">
        <v>51</v>
      </c>
      <c r="F49" s="49" t="s">
        <v>692</v>
      </c>
      <c r="G49" s="43"/>
      <c r="H49" s="43"/>
      <c r="I49" s="43"/>
      <c r="J49" s="43"/>
      <c r="K49" s="45"/>
      <c r="L49" s="43"/>
      <c r="M49" s="43">
        <v>21925</v>
      </c>
      <c r="N49" s="43"/>
      <c r="O49" s="43"/>
      <c r="P49" s="43"/>
      <c r="Q49" s="53">
        <f t="shared" si="0"/>
        <v>21925</v>
      </c>
      <c r="R49" s="54">
        <f t="shared" si="1"/>
        <v>0</v>
      </c>
      <c r="S49" s="54">
        <f t="shared" si="2"/>
        <v>1396.6225000000002</v>
      </c>
      <c r="T49" s="161" t="s">
        <v>1087</v>
      </c>
      <c r="U49" s="48"/>
    </row>
    <row r="50" spans="1:61" hidden="1" outlineLevel="2">
      <c r="A50" s="151">
        <v>43673</v>
      </c>
      <c r="B50" s="98" t="s">
        <v>691</v>
      </c>
      <c r="C50" s="49">
        <v>19072707</v>
      </c>
      <c r="D50" s="50" t="s">
        <v>60</v>
      </c>
      <c r="E50" s="51" t="s">
        <v>73</v>
      </c>
      <c r="F50" s="62" t="s">
        <v>885</v>
      </c>
      <c r="G50" s="63"/>
      <c r="H50" s="63"/>
      <c r="I50" s="63"/>
      <c r="J50" s="43"/>
      <c r="K50" s="63"/>
      <c r="L50" s="63"/>
      <c r="M50" s="43">
        <v>11000</v>
      </c>
      <c r="N50" s="63"/>
      <c r="O50" s="58"/>
      <c r="P50" s="63"/>
      <c r="Q50" s="53">
        <f t="shared" si="0"/>
        <v>11000</v>
      </c>
      <c r="R50" s="54">
        <f t="shared" si="1"/>
        <v>0</v>
      </c>
      <c r="S50" s="54">
        <f t="shared" si="2"/>
        <v>700.7</v>
      </c>
      <c r="T50" s="161" t="s">
        <v>1087</v>
      </c>
      <c r="U50" s="48"/>
    </row>
    <row r="51" spans="1:61" outlineLevel="1" collapsed="1">
      <c r="A51" s="151"/>
      <c r="B51" s="99" t="s">
        <v>1030</v>
      </c>
      <c r="C51" s="49"/>
      <c r="D51" s="50"/>
      <c r="E51" s="51"/>
      <c r="F51" s="62"/>
      <c r="G51" s="63"/>
      <c r="H51" s="63"/>
      <c r="I51" s="63"/>
      <c r="J51" s="43"/>
      <c r="K51" s="63"/>
      <c r="L51" s="63"/>
      <c r="M51" s="43"/>
      <c r="N51" s="63"/>
      <c r="O51" s="58"/>
      <c r="P51" s="63"/>
      <c r="Q51" s="53">
        <f>SUBTOTAL(9,Q49:Q50)</f>
        <v>32925</v>
      </c>
      <c r="R51" s="54">
        <f>SUBTOTAL(9,R49:R50)</f>
        <v>0</v>
      </c>
      <c r="S51" s="54">
        <f>SUBTOTAL(9,S49:S50)</f>
        <v>2097.3225000000002</v>
      </c>
      <c r="T51" s="60" t="s">
        <v>1102</v>
      </c>
      <c r="U51" s="48">
        <f>S51</f>
        <v>2097.3225000000002</v>
      </c>
    </row>
    <row r="52" spans="1:61" hidden="1" outlineLevel="2">
      <c r="A52" s="151">
        <v>43650</v>
      </c>
      <c r="B52" s="90" t="s">
        <v>151</v>
      </c>
      <c r="C52" s="49">
        <v>19070406</v>
      </c>
      <c r="D52" s="50" t="s">
        <v>60</v>
      </c>
      <c r="E52" s="51" t="s">
        <v>73</v>
      </c>
      <c r="F52" s="49" t="s">
        <v>152</v>
      </c>
      <c r="G52" s="50"/>
      <c r="H52" s="50"/>
      <c r="I52" s="43"/>
      <c r="J52" s="43"/>
      <c r="K52" s="45"/>
      <c r="L52" s="43"/>
      <c r="M52" s="43"/>
      <c r="N52" s="43">
        <v>700</v>
      </c>
      <c r="O52" s="43"/>
      <c r="P52" s="52"/>
      <c r="Q52" s="53">
        <f t="shared" si="0"/>
        <v>0</v>
      </c>
      <c r="R52" s="54">
        <f t="shared" si="1"/>
        <v>700</v>
      </c>
      <c r="S52" s="54">
        <f t="shared" si="2"/>
        <v>700</v>
      </c>
      <c r="T52" s="60"/>
      <c r="U52" s="48"/>
    </row>
    <row r="53" spans="1:61" hidden="1" outlineLevel="2">
      <c r="A53" s="151">
        <v>43653</v>
      </c>
      <c r="B53" s="89" t="s">
        <v>151</v>
      </c>
      <c r="C53" s="49">
        <v>19070712</v>
      </c>
      <c r="D53" s="43" t="s">
        <v>162</v>
      </c>
      <c r="E53" s="51" t="s">
        <v>24</v>
      </c>
      <c r="F53" s="49" t="s">
        <v>256</v>
      </c>
      <c r="G53" s="43"/>
      <c r="H53" s="43"/>
      <c r="I53" s="43"/>
      <c r="J53" s="43"/>
      <c r="K53" s="45"/>
      <c r="L53" s="43"/>
      <c r="M53" s="43"/>
      <c r="N53" s="43">
        <v>600</v>
      </c>
      <c r="O53" s="43"/>
      <c r="P53" s="43"/>
      <c r="Q53" s="53">
        <f t="shared" si="0"/>
        <v>0</v>
      </c>
      <c r="R53" s="54">
        <f t="shared" si="1"/>
        <v>600</v>
      </c>
      <c r="S53" s="54">
        <f t="shared" si="2"/>
        <v>600</v>
      </c>
      <c r="T53" s="60"/>
      <c r="U53" s="48"/>
    </row>
    <row r="54" spans="1:61" ht="33" hidden="1" outlineLevel="2">
      <c r="A54" s="151">
        <v>43674</v>
      </c>
      <c r="B54" s="100" t="s">
        <v>151</v>
      </c>
      <c r="C54" s="49">
        <v>19072817</v>
      </c>
      <c r="D54" s="43" t="s">
        <v>53</v>
      </c>
      <c r="E54" s="49" t="s">
        <v>34</v>
      </c>
      <c r="F54" s="65" t="s">
        <v>919</v>
      </c>
      <c r="G54" s="49"/>
      <c r="H54" s="49"/>
      <c r="I54" s="49"/>
      <c r="J54" s="43"/>
      <c r="K54" s="55"/>
      <c r="L54" s="49"/>
      <c r="M54" s="49"/>
      <c r="N54" s="49">
        <v>700</v>
      </c>
      <c r="O54" s="43"/>
      <c r="P54" s="49"/>
      <c r="Q54" s="53">
        <f t="shared" si="0"/>
        <v>0</v>
      </c>
      <c r="R54" s="54">
        <f t="shared" si="1"/>
        <v>700</v>
      </c>
      <c r="S54" s="54">
        <f t="shared" si="2"/>
        <v>700</v>
      </c>
      <c r="T54" s="60"/>
      <c r="U54" s="48"/>
    </row>
    <row r="55" spans="1:61" s="122" customFormat="1" ht="16.5" outlineLevel="1" collapsed="1">
      <c r="A55" s="154"/>
      <c r="B55" s="139" t="s">
        <v>1031</v>
      </c>
      <c r="C55" s="115"/>
      <c r="D55" s="113"/>
      <c r="E55" s="115"/>
      <c r="F55" s="140"/>
      <c r="G55" s="115"/>
      <c r="H55" s="115"/>
      <c r="I55" s="115"/>
      <c r="J55" s="113"/>
      <c r="K55" s="133"/>
      <c r="L55" s="115"/>
      <c r="M55" s="115"/>
      <c r="N55" s="115"/>
      <c r="O55" s="113"/>
      <c r="P55" s="115"/>
      <c r="Q55" s="120">
        <f>SUBTOTAL(9,Q52:Q54)</f>
        <v>0</v>
      </c>
      <c r="R55" s="121">
        <f>SUBTOTAL(9,R52:R54)</f>
        <v>2000</v>
      </c>
      <c r="S55" s="121">
        <f>SUBTOTAL(9,S52:S54)</f>
        <v>2000</v>
      </c>
      <c r="T55" s="160" t="s">
        <v>1103</v>
      </c>
      <c r="U55" s="155"/>
      <c r="V55" s="149"/>
      <c r="W55" s="149"/>
      <c r="X55" s="149"/>
      <c r="Y55" s="149"/>
      <c r="Z55" s="149"/>
      <c r="AA55" s="149"/>
      <c r="AB55" s="149"/>
      <c r="AC55" s="149"/>
      <c r="AD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</row>
    <row r="56" spans="1:61" hidden="1" outlineLevel="2">
      <c r="A56" s="151">
        <v>43672</v>
      </c>
      <c r="B56" s="91" t="s">
        <v>882</v>
      </c>
      <c r="C56" s="49"/>
      <c r="D56" s="66" t="s">
        <v>208</v>
      </c>
      <c r="E56" s="51" t="s">
        <v>84</v>
      </c>
      <c r="F56" s="49"/>
      <c r="G56" s="50"/>
      <c r="H56" s="50"/>
      <c r="I56" s="43"/>
      <c r="J56" s="43"/>
      <c r="K56" s="45"/>
      <c r="L56" s="43"/>
      <c r="M56" s="43"/>
      <c r="N56" s="43">
        <v>1200</v>
      </c>
      <c r="O56" s="43"/>
      <c r="P56" s="52"/>
      <c r="Q56" s="53">
        <f t="shared" si="0"/>
        <v>0</v>
      </c>
      <c r="R56" s="54">
        <f t="shared" si="1"/>
        <v>1200</v>
      </c>
      <c r="S56" s="54">
        <f t="shared" si="2"/>
        <v>1200</v>
      </c>
      <c r="T56" s="60"/>
      <c r="U56" s="48"/>
    </row>
    <row r="57" spans="1:61" s="122" customFormat="1" outlineLevel="1" collapsed="1">
      <c r="A57" s="154"/>
      <c r="B57" s="114" t="s">
        <v>1032</v>
      </c>
      <c r="C57" s="115"/>
      <c r="D57" s="127"/>
      <c r="E57" s="117"/>
      <c r="F57" s="115"/>
      <c r="G57" s="116"/>
      <c r="H57" s="116"/>
      <c r="I57" s="113"/>
      <c r="J57" s="113"/>
      <c r="K57" s="118"/>
      <c r="L57" s="113"/>
      <c r="M57" s="113"/>
      <c r="N57" s="113"/>
      <c r="O57" s="113"/>
      <c r="P57" s="128"/>
      <c r="Q57" s="120">
        <f>SUBTOTAL(9,Q56:Q56)</f>
        <v>0</v>
      </c>
      <c r="R57" s="121">
        <f>SUBTOTAL(9,R56:R56)</f>
        <v>1200</v>
      </c>
      <c r="S57" s="121">
        <f>SUBTOTAL(9,S56:S56)</f>
        <v>1200</v>
      </c>
      <c r="T57" s="160" t="s">
        <v>1086</v>
      </c>
      <c r="U57" s="155"/>
      <c r="V57" s="149"/>
      <c r="W57" s="149"/>
      <c r="X57" s="149"/>
      <c r="Y57" s="149"/>
      <c r="Z57" s="149"/>
      <c r="AA57" s="149"/>
      <c r="AB57" s="149"/>
      <c r="AC57" s="149"/>
      <c r="AD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</row>
    <row r="58" spans="1:61" hidden="1" outlineLevel="2">
      <c r="A58" s="151">
        <v>43657</v>
      </c>
      <c r="B58" s="93" t="s">
        <v>390</v>
      </c>
      <c r="C58" s="49">
        <v>19071108</v>
      </c>
      <c r="D58" s="57" t="s">
        <v>66</v>
      </c>
      <c r="E58" s="51" t="s">
        <v>40</v>
      </c>
      <c r="F58" s="49" t="s">
        <v>391</v>
      </c>
      <c r="G58" s="58"/>
      <c r="H58" s="58"/>
      <c r="I58" s="58"/>
      <c r="J58" s="43"/>
      <c r="K58" s="58"/>
      <c r="L58" s="58"/>
      <c r="M58" s="58"/>
      <c r="N58" s="58"/>
      <c r="O58" s="49">
        <v>11000</v>
      </c>
      <c r="P58" s="58"/>
      <c r="Q58" s="53">
        <f t="shared" si="0"/>
        <v>11000</v>
      </c>
      <c r="R58" s="54">
        <f t="shared" si="1"/>
        <v>0</v>
      </c>
      <c r="S58" s="54">
        <f t="shared" si="2"/>
        <v>700.7</v>
      </c>
      <c r="T58" s="60"/>
      <c r="U58" s="48"/>
    </row>
    <row r="59" spans="1:61" hidden="1" outlineLevel="2">
      <c r="A59" s="151">
        <v>43657</v>
      </c>
      <c r="B59" s="93" t="s">
        <v>390</v>
      </c>
      <c r="C59" s="49">
        <v>19071110</v>
      </c>
      <c r="D59" s="58" t="s">
        <v>162</v>
      </c>
      <c r="E59" s="51" t="s">
        <v>24</v>
      </c>
      <c r="F59" s="49" t="s">
        <v>393</v>
      </c>
      <c r="G59" s="58"/>
      <c r="H59" s="58"/>
      <c r="I59" s="58"/>
      <c r="J59" s="43"/>
      <c r="K59" s="58"/>
      <c r="L59" s="58"/>
      <c r="M59" s="58"/>
      <c r="N59" s="58"/>
      <c r="O59" s="49">
        <v>11000</v>
      </c>
      <c r="P59" s="58"/>
      <c r="Q59" s="53">
        <f t="shared" si="0"/>
        <v>11000</v>
      </c>
      <c r="R59" s="54">
        <f t="shared" si="1"/>
        <v>0</v>
      </c>
      <c r="S59" s="54">
        <f t="shared" si="2"/>
        <v>700.7</v>
      </c>
      <c r="T59" s="60"/>
      <c r="U59" s="48"/>
    </row>
    <row r="60" spans="1:61" hidden="1" outlineLevel="2">
      <c r="A60" s="151">
        <v>43657</v>
      </c>
      <c r="B60" s="91" t="s">
        <v>390</v>
      </c>
      <c r="C60" s="49">
        <v>19071113</v>
      </c>
      <c r="D60" s="58" t="s">
        <v>162</v>
      </c>
      <c r="E60" s="51" t="s">
        <v>24</v>
      </c>
      <c r="F60" s="49" t="s">
        <v>395</v>
      </c>
      <c r="G60" s="43"/>
      <c r="H60" s="43"/>
      <c r="I60" s="43"/>
      <c r="J60" s="43"/>
      <c r="K60" s="45"/>
      <c r="L60" s="43"/>
      <c r="M60" s="43"/>
      <c r="N60" s="43"/>
      <c r="O60" s="49">
        <v>11000</v>
      </c>
      <c r="P60" s="43"/>
      <c r="Q60" s="53">
        <f t="shared" si="0"/>
        <v>11000</v>
      </c>
      <c r="R60" s="54">
        <f t="shared" si="1"/>
        <v>0</v>
      </c>
      <c r="S60" s="54">
        <f t="shared" si="2"/>
        <v>700.7</v>
      </c>
      <c r="T60" s="60"/>
      <c r="U60" s="48"/>
    </row>
    <row r="61" spans="1:61" hidden="1" outlineLevel="2">
      <c r="A61" s="151">
        <v>43657</v>
      </c>
      <c r="B61" s="93" t="s">
        <v>390</v>
      </c>
      <c r="C61" s="49">
        <v>19071115</v>
      </c>
      <c r="D61" s="58" t="s">
        <v>102</v>
      </c>
      <c r="E61" s="51" t="s">
        <v>34</v>
      </c>
      <c r="F61" s="49" t="s">
        <v>396</v>
      </c>
      <c r="G61" s="58"/>
      <c r="H61" s="58"/>
      <c r="I61" s="58"/>
      <c r="J61" s="43"/>
      <c r="K61" s="58"/>
      <c r="L61" s="58"/>
      <c r="M61" s="58"/>
      <c r="N61" s="58"/>
      <c r="O61" s="49">
        <v>11000</v>
      </c>
      <c r="P61" s="58"/>
      <c r="Q61" s="53">
        <f t="shared" si="0"/>
        <v>11000</v>
      </c>
      <c r="R61" s="54">
        <f t="shared" si="1"/>
        <v>0</v>
      </c>
      <c r="S61" s="54">
        <f t="shared" si="2"/>
        <v>700.7</v>
      </c>
      <c r="T61" s="60"/>
      <c r="U61" s="48"/>
    </row>
    <row r="62" spans="1:61" hidden="1" outlineLevel="2">
      <c r="A62" s="151">
        <v>43657</v>
      </c>
      <c r="B62" s="93" t="s">
        <v>390</v>
      </c>
      <c r="C62" s="49">
        <v>19071116</v>
      </c>
      <c r="D62" s="58" t="s">
        <v>102</v>
      </c>
      <c r="E62" s="51" t="s">
        <v>34</v>
      </c>
      <c r="F62" s="49" t="s">
        <v>397</v>
      </c>
      <c r="G62" s="58"/>
      <c r="H62" s="58"/>
      <c r="I62" s="58"/>
      <c r="J62" s="43"/>
      <c r="K62" s="58"/>
      <c r="L62" s="58"/>
      <c r="M62" s="58"/>
      <c r="N62" s="58"/>
      <c r="O62" s="49">
        <v>11000</v>
      </c>
      <c r="P62" s="58"/>
      <c r="Q62" s="53">
        <f t="shared" si="0"/>
        <v>11000</v>
      </c>
      <c r="R62" s="54">
        <f t="shared" si="1"/>
        <v>0</v>
      </c>
      <c r="S62" s="54">
        <f t="shared" si="2"/>
        <v>700.7</v>
      </c>
      <c r="T62" s="60"/>
      <c r="U62" s="48"/>
    </row>
    <row r="63" spans="1:61" hidden="1" outlineLevel="2">
      <c r="A63" s="151">
        <v>43657</v>
      </c>
      <c r="B63" s="91" t="s">
        <v>390</v>
      </c>
      <c r="C63" s="49">
        <v>19071117</v>
      </c>
      <c r="D63" s="58" t="s">
        <v>102</v>
      </c>
      <c r="E63" s="51" t="s">
        <v>34</v>
      </c>
      <c r="F63" s="49" t="s">
        <v>398</v>
      </c>
      <c r="G63" s="50"/>
      <c r="H63" s="50"/>
      <c r="I63" s="43"/>
      <c r="J63" s="43"/>
      <c r="K63" s="45"/>
      <c r="L63" s="43"/>
      <c r="M63" s="43"/>
      <c r="N63" s="43"/>
      <c r="O63" s="49">
        <v>11000</v>
      </c>
      <c r="P63" s="43"/>
      <c r="Q63" s="53">
        <f t="shared" si="0"/>
        <v>11000</v>
      </c>
      <c r="R63" s="54">
        <f t="shared" si="1"/>
        <v>0</v>
      </c>
      <c r="S63" s="54">
        <f t="shared" si="2"/>
        <v>700.7</v>
      </c>
      <c r="T63" s="60"/>
      <c r="U63" s="48"/>
    </row>
    <row r="64" spans="1:61" hidden="1" outlineLevel="2">
      <c r="A64" s="151">
        <v>43657</v>
      </c>
      <c r="B64" s="93" t="s">
        <v>390</v>
      </c>
      <c r="C64" s="49">
        <v>19071118</v>
      </c>
      <c r="D64" s="50" t="s">
        <v>47</v>
      </c>
      <c r="E64" s="51" t="s">
        <v>67</v>
      </c>
      <c r="F64" s="49" t="s">
        <v>399</v>
      </c>
      <c r="G64" s="58"/>
      <c r="H64" s="58"/>
      <c r="I64" s="58"/>
      <c r="J64" s="43"/>
      <c r="K64" s="58"/>
      <c r="L64" s="58"/>
      <c r="M64" s="58"/>
      <c r="N64" s="58"/>
      <c r="O64" s="49">
        <v>11000</v>
      </c>
      <c r="P64" s="58"/>
      <c r="Q64" s="53">
        <f t="shared" si="0"/>
        <v>11000</v>
      </c>
      <c r="R64" s="54">
        <f t="shared" si="1"/>
        <v>0</v>
      </c>
      <c r="S64" s="54">
        <f t="shared" si="2"/>
        <v>700.7</v>
      </c>
      <c r="T64" s="60"/>
      <c r="U64" s="48"/>
    </row>
    <row r="65" spans="1:61" hidden="1" outlineLevel="2">
      <c r="A65" s="151">
        <v>43657</v>
      </c>
      <c r="B65" s="91" t="s">
        <v>390</v>
      </c>
      <c r="C65" s="49">
        <v>19071119</v>
      </c>
      <c r="D65" s="50" t="s">
        <v>47</v>
      </c>
      <c r="E65" s="51" t="s">
        <v>67</v>
      </c>
      <c r="F65" s="49" t="s">
        <v>400</v>
      </c>
      <c r="G65" s="50"/>
      <c r="H65" s="50"/>
      <c r="I65" s="43"/>
      <c r="J65" s="43"/>
      <c r="K65" s="45"/>
      <c r="L65" s="43"/>
      <c r="M65" s="43"/>
      <c r="N65" s="43"/>
      <c r="O65" s="49">
        <v>11000</v>
      </c>
      <c r="P65" s="43"/>
      <c r="Q65" s="53">
        <f t="shared" si="0"/>
        <v>11000</v>
      </c>
      <c r="R65" s="54">
        <f t="shared" si="1"/>
        <v>0</v>
      </c>
      <c r="S65" s="54">
        <f t="shared" si="2"/>
        <v>700.7</v>
      </c>
      <c r="T65" s="60"/>
      <c r="U65" s="48"/>
    </row>
    <row r="66" spans="1:61" hidden="1" outlineLevel="2">
      <c r="A66" s="151">
        <v>43657</v>
      </c>
      <c r="B66" s="93" t="s">
        <v>390</v>
      </c>
      <c r="C66" s="49">
        <v>19071122</v>
      </c>
      <c r="D66" s="50" t="s">
        <v>47</v>
      </c>
      <c r="E66" s="51" t="s">
        <v>67</v>
      </c>
      <c r="F66" s="49" t="s">
        <v>403</v>
      </c>
      <c r="G66" s="58"/>
      <c r="H66" s="58"/>
      <c r="I66" s="58"/>
      <c r="J66" s="43"/>
      <c r="K66" s="58"/>
      <c r="L66" s="58"/>
      <c r="M66" s="58"/>
      <c r="N66" s="58"/>
      <c r="O66" s="49">
        <v>11000</v>
      </c>
      <c r="P66" s="58"/>
      <c r="Q66" s="53">
        <f t="shared" si="0"/>
        <v>11000</v>
      </c>
      <c r="R66" s="54">
        <f t="shared" si="1"/>
        <v>0</v>
      </c>
      <c r="S66" s="54">
        <f t="shared" si="2"/>
        <v>700.7</v>
      </c>
      <c r="T66" s="60"/>
      <c r="U66" s="48"/>
    </row>
    <row r="67" spans="1:61" hidden="1" outlineLevel="2">
      <c r="A67" s="151">
        <v>43659</v>
      </c>
      <c r="B67" s="93" t="s">
        <v>390</v>
      </c>
      <c r="C67" s="49">
        <v>19071311</v>
      </c>
      <c r="D67" s="43" t="s">
        <v>53</v>
      </c>
      <c r="E67" s="51" t="s">
        <v>67</v>
      </c>
      <c r="F67" s="49" t="s">
        <v>461</v>
      </c>
      <c r="G67" s="58"/>
      <c r="H67" s="58"/>
      <c r="I67" s="58"/>
      <c r="J67" s="43"/>
      <c r="K67" s="58"/>
      <c r="L67" s="58"/>
      <c r="M67" s="58"/>
      <c r="N67" s="58"/>
      <c r="O67" s="49">
        <v>11000</v>
      </c>
      <c r="P67" s="58"/>
      <c r="Q67" s="53">
        <f t="shared" si="0"/>
        <v>11000</v>
      </c>
      <c r="R67" s="54">
        <f t="shared" si="1"/>
        <v>0</v>
      </c>
      <c r="S67" s="54">
        <f t="shared" si="2"/>
        <v>700.7</v>
      </c>
      <c r="T67" s="60"/>
      <c r="U67" s="48"/>
    </row>
    <row r="68" spans="1:61" hidden="1" outlineLevel="2">
      <c r="A68" s="151">
        <v>43659</v>
      </c>
      <c r="B68" s="93" t="s">
        <v>390</v>
      </c>
      <c r="C68" s="49">
        <v>19071317</v>
      </c>
      <c r="D68" s="43" t="s">
        <v>428</v>
      </c>
      <c r="E68" s="51" t="s">
        <v>34</v>
      </c>
      <c r="F68" s="49" t="s">
        <v>467</v>
      </c>
      <c r="G68" s="58"/>
      <c r="H68" s="58"/>
      <c r="I68" s="58"/>
      <c r="J68" s="43"/>
      <c r="K68" s="58"/>
      <c r="L68" s="58"/>
      <c r="M68" s="58"/>
      <c r="N68" s="58"/>
      <c r="O68" s="49">
        <v>11000</v>
      </c>
      <c r="P68" s="58"/>
      <c r="Q68" s="53">
        <f t="shared" si="0"/>
        <v>11000</v>
      </c>
      <c r="R68" s="54">
        <f t="shared" si="1"/>
        <v>0</v>
      </c>
      <c r="S68" s="54">
        <f t="shared" si="2"/>
        <v>700.7</v>
      </c>
      <c r="T68" s="60"/>
      <c r="U68" s="48"/>
    </row>
    <row r="69" spans="1:61" hidden="1" outlineLevel="2">
      <c r="A69" s="151">
        <v>43659</v>
      </c>
      <c r="B69" s="93" t="s">
        <v>390</v>
      </c>
      <c r="C69" s="49">
        <v>19071319</v>
      </c>
      <c r="D69" s="58" t="s">
        <v>468</v>
      </c>
      <c r="E69" s="51" t="s">
        <v>48</v>
      </c>
      <c r="F69" s="49" t="s">
        <v>470</v>
      </c>
      <c r="G69" s="58"/>
      <c r="H69" s="58"/>
      <c r="I69" s="58"/>
      <c r="J69" s="43"/>
      <c r="K69" s="58"/>
      <c r="L69" s="58"/>
      <c r="M69" s="58"/>
      <c r="N69" s="58"/>
      <c r="O69" s="49">
        <v>11000</v>
      </c>
      <c r="P69" s="58"/>
      <c r="Q69" s="53">
        <f t="shared" si="0"/>
        <v>11000</v>
      </c>
      <c r="R69" s="54">
        <f t="shared" si="1"/>
        <v>0</v>
      </c>
      <c r="S69" s="54">
        <f t="shared" si="2"/>
        <v>700.7</v>
      </c>
      <c r="T69" s="60"/>
      <c r="U69" s="48"/>
    </row>
    <row r="70" spans="1:61" s="5" customFormat="1" hidden="1" outlineLevel="2">
      <c r="A70" s="151">
        <v>43659</v>
      </c>
      <c r="B70" s="93" t="s">
        <v>390</v>
      </c>
      <c r="C70" s="49">
        <v>19071320</v>
      </c>
      <c r="D70" s="57" t="s">
        <v>66</v>
      </c>
      <c r="E70" s="51" t="s">
        <v>24</v>
      </c>
      <c r="F70" s="49" t="s">
        <v>471</v>
      </c>
      <c r="G70" s="58"/>
      <c r="H70" s="58"/>
      <c r="I70" s="58"/>
      <c r="J70" s="43"/>
      <c r="K70" s="58"/>
      <c r="L70" s="58"/>
      <c r="M70" s="58"/>
      <c r="N70" s="58"/>
      <c r="O70" s="49">
        <v>11000</v>
      </c>
      <c r="P70" s="58"/>
      <c r="Q70" s="53">
        <f t="shared" si="0"/>
        <v>11000</v>
      </c>
      <c r="R70" s="54">
        <f t="shared" si="1"/>
        <v>0</v>
      </c>
      <c r="S70" s="54">
        <f t="shared" si="2"/>
        <v>700.7</v>
      </c>
      <c r="T70" s="162"/>
      <c r="U70" s="163"/>
      <c r="V70" s="198"/>
      <c r="W70" s="198"/>
      <c r="X70" s="198"/>
      <c r="Y70" s="198"/>
      <c r="Z70" s="198"/>
      <c r="AA70" s="198"/>
      <c r="AB70" s="198"/>
      <c r="AC70" s="198"/>
      <c r="AD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</row>
    <row r="71" spans="1:61" hidden="1" outlineLevel="2">
      <c r="A71" s="151">
        <v>43660</v>
      </c>
      <c r="B71" s="93" t="s">
        <v>390</v>
      </c>
      <c r="C71" s="49">
        <v>19071408</v>
      </c>
      <c r="D71" s="58" t="s">
        <v>39</v>
      </c>
      <c r="E71" s="51" t="s">
        <v>73</v>
      </c>
      <c r="F71" s="49" t="s">
        <v>489</v>
      </c>
      <c r="G71" s="58"/>
      <c r="H71" s="58"/>
      <c r="I71" s="58"/>
      <c r="J71" s="43"/>
      <c r="K71" s="58"/>
      <c r="L71" s="58"/>
      <c r="M71" s="58"/>
      <c r="N71" s="58"/>
      <c r="O71" s="63">
        <v>11000</v>
      </c>
      <c r="P71" s="58"/>
      <c r="Q71" s="53">
        <f t="shared" si="0"/>
        <v>11000</v>
      </c>
      <c r="R71" s="54">
        <f t="shared" si="1"/>
        <v>0</v>
      </c>
      <c r="S71" s="54">
        <f t="shared" si="2"/>
        <v>700.7</v>
      </c>
      <c r="T71" s="60"/>
      <c r="U71" s="48"/>
    </row>
    <row r="72" spans="1:61" hidden="1" outlineLevel="2">
      <c r="A72" s="151">
        <v>43660</v>
      </c>
      <c r="B72" s="93" t="s">
        <v>390</v>
      </c>
      <c r="C72" s="49">
        <v>19071413</v>
      </c>
      <c r="D72" s="58" t="s">
        <v>162</v>
      </c>
      <c r="E72" s="51" t="s">
        <v>24</v>
      </c>
      <c r="F72" s="49" t="s">
        <v>494</v>
      </c>
      <c r="G72" s="58"/>
      <c r="H72" s="58"/>
      <c r="I72" s="58"/>
      <c r="J72" s="43"/>
      <c r="K72" s="58"/>
      <c r="L72" s="58"/>
      <c r="M72" s="58"/>
      <c r="N72" s="58"/>
      <c r="O72" s="63">
        <v>11000</v>
      </c>
      <c r="P72" s="58"/>
      <c r="Q72" s="53">
        <f t="shared" si="0"/>
        <v>11000</v>
      </c>
      <c r="R72" s="54">
        <f t="shared" si="1"/>
        <v>0</v>
      </c>
      <c r="S72" s="54">
        <f t="shared" si="2"/>
        <v>700.7</v>
      </c>
      <c r="T72" s="60"/>
      <c r="U72" s="48"/>
    </row>
    <row r="73" spans="1:61" hidden="1" outlineLevel="2">
      <c r="A73" s="151">
        <v>43660</v>
      </c>
      <c r="B73" s="93" t="s">
        <v>390</v>
      </c>
      <c r="C73" s="49">
        <v>19071414</v>
      </c>
      <c r="D73" s="58" t="s">
        <v>162</v>
      </c>
      <c r="E73" s="51" t="s">
        <v>24</v>
      </c>
      <c r="F73" s="49" t="s">
        <v>495</v>
      </c>
      <c r="G73" s="58"/>
      <c r="H73" s="58"/>
      <c r="I73" s="58"/>
      <c r="J73" s="43"/>
      <c r="K73" s="58"/>
      <c r="L73" s="58"/>
      <c r="M73" s="58"/>
      <c r="N73" s="58"/>
      <c r="O73" s="63">
        <v>11000</v>
      </c>
      <c r="P73" s="58"/>
      <c r="Q73" s="53">
        <f t="shared" si="0"/>
        <v>11000</v>
      </c>
      <c r="R73" s="54">
        <f t="shared" si="1"/>
        <v>0</v>
      </c>
      <c r="S73" s="54">
        <f t="shared" si="2"/>
        <v>700.7</v>
      </c>
      <c r="T73" s="60"/>
      <c r="U73" s="48"/>
    </row>
    <row r="74" spans="1:61" hidden="1" outlineLevel="2">
      <c r="A74" s="151">
        <v>43660</v>
      </c>
      <c r="B74" s="93" t="s">
        <v>390</v>
      </c>
      <c r="C74" s="49">
        <v>19071417</v>
      </c>
      <c r="D74" s="67" t="s">
        <v>66</v>
      </c>
      <c r="E74" s="51" t="s">
        <v>40</v>
      </c>
      <c r="F74" s="49" t="s">
        <v>498</v>
      </c>
      <c r="G74" s="58"/>
      <c r="H74" s="58"/>
      <c r="I74" s="58"/>
      <c r="J74" s="43"/>
      <c r="K74" s="58"/>
      <c r="L74" s="58"/>
      <c r="M74" s="58"/>
      <c r="N74" s="58"/>
      <c r="O74" s="63">
        <v>11000</v>
      </c>
      <c r="P74" s="58"/>
      <c r="Q74" s="53">
        <f t="shared" si="0"/>
        <v>11000</v>
      </c>
      <c r="R74" s="54">
        <f t="shared" si="1"/>
        <v>0</v>
      </c>
      <c r="S74" s="54">
        <f t="shared" si="2"/>
        <v>700.7</v>
      </c>
      <c r="T74" s="60"/>
      <c r="U74" s="48"/>
    </row>
    <row r="75" spans="1:61" hidden="1" outlineLevel="2">
      <c r="A75" s="151">
        <v>43660</v>
      </c>
      <c r="B75" s="93" t="s">
        <v>390</v>
      </c>
      <c r="C75" s="49">
        <v>19071419</v>
      </c>
      <c r="D75" s="58" t="s">
        <v>102</v>
      </c>
      <c r="E75" s="51" t="s">
        <v>67</v>
      </c>
      <c r="F75" s="49" t="s">
        <v>499</v>
      </c>
      <c r="G75" s="58"/>
      <c r="H75" s="58"/>
      <c r="I75" s="58"/>
      <c r="J75" s="43"/>
      <c r="K75" s="58"/>
      <c r="L75" s="58"/>
      <c r="M75" s="58"/>
      <c r="N75" s="58"/>
      <c r="O75" s="63">
        <v>11000</v>
      </c>
      <c r="P75" s="58"/>
      <c r="Q75" s="53">
        <f t="shared" si="0"/>
        <v>11000</v>
      </c>
      <c r="R75" s="54">
        <f t="shared" si="1"/>
        <v>0</v>
      </c>
      <c r="S75" s="54">
        <f t="shared" si="2"/>
        <v>700.7</v>
      </c>
      <c r="T75" s="60"/>
      <c r="U75" s="48"/>
    </row>
    <row r="76" spans="1:61" hidden="1" outlineLevel="2">
      <c r="A76" s="151">
        <v>43660</v>
      </c>
      <c r="B76" s="93" t="s">
        <v>390</v>
      </c>
      <c r="C76" s="49">
        <v>19071423</v>
      </c>
      <c r="D76" s="58" t="s">
        <v>102</v>
      </c>
      <c r="E76" s="51" t="s">
        <v>67</v>
      </c>
      <c r="F76" s="49" t="s">
        <v>500</v>
      </c>
      <c r="G76" s="58"/>
      <c r="H76" s="58"/>
      <c r="I76" s="58"/>
      <c r="J76" s="43"/>
      <c r="K76" s="58"/>
      <c r="L76" s="58"/>
      <c r="M76" s="58"/>
      <c r="N76" s="58"/>
      <c r="O76" s="63">
        <v>11000</v>
      </c>
      <c r="P76" s="58"/>
      <c r="Q76" s="53">
        <f t="shared" si="0"/>
        <v>11000</v>
      </c>
      <c r="R76" s="54">
        <f t="shared" si="1"/>
        <v>0</v>
      </c>
      <c r="S76" s="54">
        <f t="shared" si="2"/>
        <v>700.7</v>
      </c>
      <c r="T76" s="60"/>
      <c r="U76" s="48"/>
    </row>
    <row r="77" spans="1:61" s="4" customFormat="1" ht="18" hidden="1" outlineLevel="2" thickBot="1">
      <c r="A77" s="151">
        <v>43660</v>
      </c>
      <c r="B77" s="93" t="s">
        <v>390</v>
      </c>
      <c r="C77" s="49">
        <v>19071422</v>
      </c>
      <c r="D77" s="58" t="s">
        <v>428</v>
      </c>
      <c r="E77" s="51" t="s">
        <v>34</v>
      </c>
      <c r="F77" s="49" t="s">
        <v>501</v>
      </c>
      <c r="G77" s="58"/>
      <c r="H77" s="58"/>
      <c r="I77" s="58"/>
      <c r="J77" s="43"/>
      <c r="K77" s="58"/>
      <c r="L77" s="58"/>
      <c r="M77" s="58"/>
      <c r="N77" s="58"/>
      <c r="O77" s="63">
        <v>11000</v>
      </c>
      <c r="P77" s="58"/>
      <c r="Q77" s="53">
        <f t="shared" ref="Q77:Q143" si="3">I77+M77+O77</f>
        <v>11000</v>
      </c>
      <c r="R77" s="54">
        <f t="shared" ref="R77:R143" si="4">G77+H77+J77+K77+L77+N77+P77</f>
        <v>0</v>
      </c>
      <c r="S77" s="54">
        <f t="shared" ref="S77:S143" si="5">Q77*0.0637+R77</f>
        <v>700.7</v>
      </c>
      <c r="T77" s="60"/>
      <c r="U77" s="48"/>
      <c r="V77" s="197"/>
      <c r="W77" s="197"/>
      <c r="X77" s="197"/>
      <c r="Y77" s="197"/>
      <c r="Z77" s="197"/>
      <c r="AA77" s="197"/>
      <c r="AB77" s="197"/>
      <c r="AC77" s="197"/>
      <c r="AD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</row>
    <row r="78" spans="1:61" ht="18" hidden="1" outlineLevel="2" thickTop="1">
      <c r="A78" s="151">
        <v>43660</v>
      </c>
      <c r="B78" s="93" t="s">
        <v>390</v>
      </c>
      <c r="C78" s="49">
        <v>19071420</v>
      </c>
      <c r="D78" s="58" t="s">
        <v>428</v>
      </c>
      <c r="E78" s="51" t="s">
        <v>34</v>
      </c>
      <c r="F78" s="49" t="s">
        <v>502</v>
      </c>
      <c r="G78" s="58"/>
      <c r="H78" s="58"/>
      <c r="I78" s="58"/>
      <c r="J78" s="43"/>
      <c r="K78" s="58"/>
      <c r="L78" s="58"/>
      <c r="M78" s="58"/>
      <c r="N78" s="58"/>
      <c r="O78" s="63">
        <v>11000</v>
      </c>
      <c r="P78" s="58"/>
      <c r="Q78" s="53">
        <f t="shared" si="3"/>
        <v>11000</v>
      </c>
      <c r="R78" s="54">
        <f t="shared" si="4"/>
        <v>0</v>
      </c>
      <c r="S78" s="54">
        <f t="shared" si="5"/>
        <v>700.7</v>
      </c>
      <c r="T78" s="60"/>
      <c r="U78" s="48"/>
    </row>
    <row r="79" spans="1:61" hidden="1" outlineLevel="2">
      <c r="A79" s="151">
        <v>43661</v>
      </c>
      <c r="B79" s="93" t="s">
        <v>390</v>
      </c>
      <c r="C79" s="63">
        <v>19071513</v>
      </c>
      <c r="D79" s="58" t="s">
        <v>102</v>
      </c>
      <c r="E79" s="51" t="s">
        <v>67</v>
      </c>
      <c r="F79" s="49" t="s">
        <v>527</v>
      </c>
      <c r="G79" s="43"/>
      <c r="H79" s="43"/>
      <c r="I79" s="43"/>
      <c r="J79" s="43"/>
      <c r="K79" s="45"/>
      <c r="L79" s="43"/>
      <c r="M79" s="43"/>
      <c r="N79" s="43"/>
      <c r="O79" s="49">
        <v>11000</v>
      </c>
      <c r="P79" s="43"/>
      <c r="Q79" s="53">
        <f t="shared" si="3"/>
        <v>11000</v>
      </c>
      <c r="R79" s="54">
        <f t="shared" si="4"/>
        <v>0</v>
      </c>
      <c r="S79" s="54">
        <f t="shared" si="5"/>
        <v>700.7</v>
      </c>
      <c r="T79" s="60"/>
      <c r="U79" s="48"/>
    </row>
    <row r="80" spans="1:61" hidden="1" outlineLevel="2">
      <c r="A80" s="151">
        <v>43661</v>
      </c>
      <c r="B80" s="93" t="s">
        <v>390</v>
      </c>
      <c r="C80" s="63">
        <v>19071515</v>
      </c>
      <c r="D80" s="58" t="s">
        <v>102</v>
      </c>
      <c r="E80" s="51" t="s">
        <v>67</v>
      </c>
      <c r="F80" s="49" t="s">
        <v>529</v>
      </c>
      <c r="G80" s="58"/>
      <c r="H80" s="58"/>
      <c r="I80" s="58"/>
      <c r="J80" s="58"/>
      <c r="K80" s="58"/>
      <c r="L80" s="58"/>
      <c r="M80" s="58"/>
      <c r="N80" s="58"/>
      <c r="O80" s="63">
        <v>11000</v>
      </c>
      <c r="P80" s="58"/>
      <c r="Q80" s="53">
        <f t="shared" si="3"/>
        <v>11000</v>
      </c>
      <c r="R80" s="54">
        <f t="shared" si="4"/>
        <v>0</v>
      </c>
      <c r="S80" s="54">
        <f t="shared" si="5"/>
        <v>700.7</v>
      </c>
      <c r="T80" s="60"/>
      <c r="U80" s="48"/>
    </row>
    <row r="81" spans="1:21" hidden="1" outlineLevel="2">
      <c r="A81" s="151">
        <v>43661</v>
      </c>
      <c r="B81" s="93" t="s">
        <v>390</v>
      </c>
      <c r="C81" s="63">
        <v>19071519</v>
      </c>
      <c r="D81" s="58" t="s">
        <v>18</v>
      </c>
      <c r="E81" s="51" t="s">
        <v>31</v>
      </c>
      <c r="F81" s="49" t="s">
        <v>533</v>
      </c>
      <c r="G81" s="58"/>
      <c r="H81" s="58"/>
      <c r="I81" s="58"/>
      <c r="J81" s="43"/>
      <c r="K81" s="58"/>
      <c r="L81" s="58"/>
      <c r="M81" s="58"/>
      <c r="N81" s="58"/>
      <c r="O81" s="63">
        <v>11000</v>
      </c>
      <c r="P81" s="58"/>
      <c r="Q81" s="53">
        <f t="shared" si="3"/>
        <v>11000</v>
      </c>
      <c r="R81" s="54">
        <f t="shared" si="4"/>
        <v>0</v>
      </c>
      <c r="S81" s="54">
        <f t="shared" si="5"/>
        <v>700.7</v>
      </c>
      <c r="T81" s="60"/>
      <c r="U81" s="48"/>
    </row>
    <row r="82" spans="1:21" hidden="1" outlineLevel="2">
      <c r="A82" s="151">
        <v>43663</v>
      </c>
      <c r="B82" s="93" t="s">
        <v>390</v>
      </c>
      <c r="C82" s="49">
        <v>19071713</v>
      </c>
      <c r="D82" s="43" t="s">
        <v>162</v>
      </c>
      <c r="E82" s="68" t="s">
        <v>48</v>
      </c>
      <c r="F82" s="49" t="s">
        <v>467</v>
      </c>
      <c r="G82" s="43"/>
      <c r="H82" s="43"/>
      <c r="I82" s="43"/>
      <c r="J82" s="43"/>
      <c r="K82" s="45"/>
      <c r="L82" s="43"/>
      <c r="M82" s="43"/>
      <c r="N82" s="43"/>
      <c r="O82" s="49">
        <v>11000</v>
      </c>
      <c r="P82" s="43"/>
      <c r="Q82" s="53">
        <f t="shared" si="3"/>
        <v>11000</v>
      </c>
      <c r="R82" s="54">
        <f t="shared" si="4"/>
        <v>0</v>
      </c>
      <c r="S82" s="54">
        <f t="shared" si="5"/>
        <v>700.7</v>
      </c>
      <c r="T82" s="60"/>
      <c r="U82" s="48"/>
    </row>
    <row r="83" spans="1:21" hidden="1" outlineLevel="2">
      <c r="A83" s="151">
        <v>43665</v>
      </c>
      <c r="B83" s="93" t="s">
        <v>390</v>
      </c>
      <c r="C83" s="49">
        <v>19071905</v>
      </c>
      <c r="D83" s="58" t="s">
        <v>39</v>
      </c>
      <c r="E83" s="51" t="s">
        <v>40</v>
      </c>
      <c r="F83" s="49" t="s">
        <v>652</v>
      </c>
      <c r="G83" s="58"/>
      <c r="H83" s="58"/>
      <c r="I83" s="58"/>
      <c r="J83" s="43"/>
      <c r="K83" s="58"/>
      <c r="L83" s="58"/>
      <c r="M83" s="58"/>
      <c r="N83" s="58"/>
      <c r="O83" s="63">
        <v>11000</v>
      </c>
      <c r="P83" s="58"/>
      <c r="Q83" s="53">
        <f t="shared" si="3"/>
        <v>11000</v>
      </c>
      <c r="R83" s="54">
        <f t="shared" si="4"/>
        <v>0</v>
      </c>
      <c r="S83" s="54">
        <f t="shared" si="5"/>
        <v>700.7</v>
      </c>
      <c r="T83" s="60"/>
      <c r="U83" s="48"/>
    </row>
    <row r="84" spans="1:21" hidden="1" outlineLevel="2">
      <c r="A84" s="151">
        <v>43665</v>
      </c>
      <c r="B84" s="93" t="s">
        <v>390</v>
      </c>
      <c r="C84" s="49">
        <v>19071913</v>
      </c>
      <c r="D84" s="43" t="s">
        <v>60</v>
      </c>
      <c r="E84" s="51" t="s">
        <v>24</v>
      </c>
      <c r="F84" s="49" t="s">
        <v>660</v>
      </c>
      <c r="G84" s="58"/>
      <c r="H84" s="58"/>
      <c r="I84" s="58"/>
      <c r="J84" s="43"/>
      <c r="K84" s="58"/>
      <c r="L84" s="58"/>
      <c r="M84" s="58"/>
      <c r="N84" s="58"/>
      <c r="O84" s="63">
        <v>11000</v>
      </c>
      <c r="P84" s="58"/>
      <c r="Q84" s="53">
        <f t="shared" si="3"/>
        <v>11000</v>
      </c>
      <c r="R84" s="54">
        <f t="shared" si="4"/>
        <v>0</v>
      </c>
      <c r="S84" s="54">
        <f t="shared" si="5"/>
        <v>700.7</v>
      </c>
      <c r="T84" s="60"/>
      <c r="U84" s="48"/>
    </row>
    <row r="85" spans="1:21" hidden="1" outlineLevel="2">
      <c r="A85" s="151">
        <v>43665</v>
      </c>
      <c r="B85" s="93" t="s">
        <v>390</v>
      </c>
      <c r="C85" s="49">
        <v>19071916</v>
      </c>
      <c r="D85" s="67" t="s">
        <v>66</v>
      </c>
      <c r="E85" s="51" t="s">
        <v>34</v>
      </c>
      <c r="F85" s="49" t="s">
        <v>662</v>
      </c>
      <c r="G85" s="58"/>
      <c r="H85" s="58"/>
      <c r="I85" s="58"/>
      <c r="J85" s="43"/>
      <c r="K85" s="58"/>
      <c r="L85" s="58"/>
      <c r="M85" s="58"/>
      <c r="N85" s="58"/>
      <c r="O85" s="63">
        <v>11000</v>
      </c>
      <c r="P85" s="58"/>
      <c r="Q85" s="53">
        <f t="shared" si="3"/>
        <v>11000</v>
      </c>
      <c r="R85" s="54">
        <f t="shared" si="4"/>
        <v>0</v>
      </c>
      <c r="S85" s="54">
        <f t="shared" si="5"/>
        <v>700.7</v>
      </c>
      <c r="T85" s="60"/>
      <c r="U85" s="48"/>
    </row>
    <row r="86" spans="1:21" hidden="1" outlineLevel="2">
      <c r="A86" s="151">
        <v>43666</v>
      </c>
      <c r="B86" s="101" t="s">
        <v>390</v>
      </c>
      <c r="C86" s="49">
        <v>19072006</v>
      </c>
      <c r="D86" s="50" t="s">
        <v>162</v>
      </c>
      <c r="E86" s="51" t="s">
        <v>34</v>
      </c>
      <c r="F86" s="70" t="s">
        <v>683</v>
      </c>
      <c r="G86" s="50"/>
      <c r="H86" s="50"/>
      <c r="I86" s="43"/>
      <c r="J86" s="52"/>
      <c r="K86" s="45"/>
      <c r="L86" s="43"/>
      <c r="M86" s="43"/>
      <c r="N86" s="43"/>
      <c r="O86" s="49">
        <v>11000</v>
      </c>
      <c r="P86" s="43"/>
      <c r="Q86" s="53">
        <f t="shared" si="3"/>
        <v>11000</v>
      </c>
      <c r="R86" s="54">
        <f t="shared" si="4"/>
        <v>0</v>
      </c>
      <c r="S86" s="54">
        <f t="shared" si="5"/>
        <v>700.7</v>
      </c>
      <c r="T86" s="60"/>
      <c r="U86" s="48"/>
    </row>
    <row r="87" spans="1:21" hidden="1" outlineLevel="2">
      <c r="A87" s="151">
        <v>43666</v>
      </c>
      <c r="B87" s="101" t="s">
        <v>390</v>
      </c>
      <c r="C87" s="49">
        <v>19072024</v>
      </c>
      <c r="D87" s="50" t="s">
        <v>468</v>
      </c>
      <c r="E87" s="51" t="s">
        <v>48</v>
      </c>
      <c r="F87" s="69" t="s">
        <v>395</v>
      </c>
      <c r="G87" s="50"/>
      <c r="H87" s="50"/>
      <c r="I87" s="43"/>
      <c r="J87" s="43"/>
      <c r="K87" s="45"/>
      <c r="L87" s="43"/>
      <c r="M87" s="43"/>
      <c r="N87" s="43"/>
      <c r="O87" s="49">
        <v>11000</v>
      </c>
      <c r="P87" s="52"/>
      <c r="Q87" s="53">
        <f t="shared" si="3"/>
        <v>11000</v>
      </c>
      <c r="R87" s="54">
        <f t="shared" si="4"/>
        <v>0</v>
      </c>
      <c r="S87" s="54">
        <f t="shared" si="5"/>
        <v>700.7</v>
      </c>
      <c r="T87" s="60"/>
      <c r="U87" s="48"/>
    </row>
    <row r="88" spans="1:21" hidden="1" outlineLevel="2">
      <c r="A88" s="151">
        <v>43666</v>
      </c>
      <c r="B88" s="93" t="s">
        <v>390</v>
      </c>
      <c r="C88" s="49">
        <v>19072025</v>
      </c>
      <c r="D88" s="50" t="s">
        <v>468</v>
      </c>
      <c r="E88" s="51" t="s">
        <v>48</v>
      </c>
      <c r="F88" s="49" t="s">
        <v>494</v>
      </c>
      <c r="G88" s="58"/>
      <c r="H88" s="58"/>
      <c r="I88" s="58"/>
      <c r="J88" s="43"/>
      <c r="K88" s="58"/>
      <c r="L88" s="58"/>
      <c r="M88" s="58"/>
      <c r="N88" s="58"/>
      <c r="O88" s="63">
        <v>11000</v>
      </c>
      <c r="P88" s="58"/>
      <c r="Q88" s="53">
        <f t="shared" si="3"/>
        <v>11000</v>
      </c>
      <c r="R88" s="54">
        <f t="shared" si="4"/>
        <v>0</v>
      </c>
      <c r="S88" s="54">
        <f t="shared" si="5"/>
        <v>700.7</v>
      </c>
      <c r="T88" s="60"/>
      <c r="U88" s="48"/>
    </row>
    <row r="89" spans="1:21" hidden="1" outlineLevel="2">
      <c r="A89" s="151">
        <v>43667</v>
      </c>
      <c r="B89" s="95" t="s">
        <v>390</v>
      </c>
      <c r="C89" s="49">
        <v>19072127</v>
      </c>
      <c r="D89" s="52" t="s">
        <v>66</v>
      </c>
      <c r="E89" s="51" t="s">
        <v>61</v>
      </c>
      <c r="F89" s="49" t="s">
        <v>729</v>
      </c>
      <c r="G89" s="50"/>
      <c r="H89" s="50"/>
      <c r="I89" s="43"/>
      <c r="J89" s="43"/>
      <c r="K89" s="45"/>
      <c r="L89" s="43"/>
      <c r="M89" s="43"/>
      <c r="N89" s="43"/>
      <c r="O89" s="49">
        <v>11000</v>
      </c>
      <c r="P89" s="52"/>
      <c r="Q89" s="53">
        <f t="shared" si="3"/>
        <v>11000</v>
      </c>
      <c r="R89" s="54">
        <f t="shared" si="4"/>
        <v>0</v>
      </c>
      <c r="S89" s="54">
        <f t="shared" si="5"/>
        <v>700.7</v>
      </c>
      <c r="T89" s="60"/>
      <c r="U89" s="48"/>
    </row>
    <row r="90" spans="1:21" hidden="1" outlineLevel="2">
      <c r="A90" s="151">
        <v>43668</v>
      </c>
      <c r="B90" s="93" t="s">
        <v>390</v>
      </c>
      <c r="C90" s="49">
        <v>19072215</v>
      </c>
      <c r="D90" s="58" t="s">
        <v>162</v>
      </c>
      <c r="E90" s="51" t="s">
        <v>34</v>
      </c>
      <c r="F90" s="49" t="s">
        <v>749</v>
      </c>
      <c r="G90" s="58"/>
      <c r="H90" s="58"/>
      <c r="I90" s="58"/>
      <c r="J90" s="43"/>
      <c r="K90" s="58"/>
      <c r="L90" s="58"/>
      <c r="M90" s="58"/>
      <c r="N90" s="58"/>
      <c r="O90" s="63">
        <v>11000</v>
      </c>
      <c r="P90" s="58"/>
      <c r="Q90" s="53">
        <f t="shared" si="3"/>
        <v>11000</v>
      </c>
      <c r="R90" s="54">
        <f t="shared" si="4"/>
        <v>0</v>
      </c>
      <c r="S90" s="54">
        <f t="shared" si="5"/>
        <v>700.7</v>
      </c>
      <c r="T90" s="60"/>
      <c r="U90" s="48"/>
    </row>
    <row r="91" spans="1:21" hidden="1" outlineLevel="2">
      <c r="A91" s="151">
        <v>43668</v>
      </c>
      <c r="B91" s="93" t="s">
        <v>390</v>
      </c>
      <c r="C91" s="49">
        <v>19072219</v>
      </c>
      <c r="D91" s="67" t="s">
        <v>66</v>
      </c>
      <c r="E91" s="51" t="s">
        <v>24</v>
      </c>
      <c r="F91" s="49" t="s">
        <v>752</v>
      </c>
      <c r="G91" s="58"/>
      <c r="H91" s="58"/>
      <c r="I91" s="58"/>
      <c r="J91" s="43"/>
      <c r="K91" s="58"/>
      <c r="L91" s="58"/>
      <c r="M91" s="58"/>
      <c r="N91" s="58"/>
      <c r="O91" s="63">
        <v>11000</v>
      </c>
      <c r="P91" s="58"/>
      <c r="Q91" s="53">
        <f t="shared" si="3"/>
        <v>11000</v>
      </c>
      <c r="R91" s="54">
        <f t="shared" si="4"/>
        <v>0</v>
      </c>
      <c r="S91" s="54">
        <f t="shared" si="5"/>
        <v>700.7</v>
      </c>
      <c r="T91" s="60"/>
      <c r="U91" s="48"/>
    </row>
    <row r="92" spans="1:21" ht="16.5" hidden="1" outlineLevel="2">
      <c r="A92" s="151">
        <v>43669</v>
      </c>
      <c r="B92" s="95" t="s">
        <v>390</v>
      </c>
      <c r="C92" s="49">
        <v>19072305</v>
      </c>
      <c r="D92" s="43" t="s">
        <v>428</v>
      </c>
      <c r="E92" s="49" t="s">
        <v>34</v>
      </c>
      <c r="F92" s="49" t="s">
        <v>768</v>
      </c>
      <c r="G92" s="50"/>
      <c r="H92" s="50"/>
      <c r="I92" s="43"/>
      <c r="J92" s="43"/>
      <c r="K92" s="45"/>
      <c r="L92" s="43"/>
      <c r="M92" s="43"/>
      <c r="N92" s="43"/>
      <c r="O92" s="49">
        <v>11000</v>
      </c>
      <c r="P92" s="44"/>
      <c r="Q92" s="53">
        <f t="shared" si="3"/>
        <v>11000</v>
      </c>
      <c r="R92" s="54">
        <f t="shared" si="4"/>
        <v>0</v>
      </c>
      <c r="S92" s="54">
        <f t="shared" si="5"/>
        <v>700.7</v>
      </c>
      <c r="T92" s="60"/>
      <c r="U92" s="48"/>
    </row>
    <row r="93" spans="1:21" hidden="1" outlineLevel="2">
      <c r="A93" s="151">
        <v>43669</v>
      </c>
      <c r="B93" s="93" t="s">
        <v>390</v>
      </c>
      <c r="C93" s="49">
        <v>19072312</v>
      </c>
      <c r="D93" s="57" t="s">
        <v>66</v>
      </c>
      <c r="E93" s="51" t="s">
        <v>48</v>
      </c>
      <c r="F93" s="49" t="s">
        <v>660</v>
      </c>
      <c r="G93" s="58"/>
      <c r="H93" s="58"/>
      <c r="I93" s="58"/>
      <c r="J93" s="43"/>
      <c r="K93" s="58"/>
      <c r="L93" s="58"/>
      <c r="M93" s="58"/>
      <c r="N93" s="58"/>
      <c r="O93" s="63">
        <v>11000</v>
      </c>
      <c r="P93" s="58"/>
      <c r="Q93" s="53">
        <f t="shared" si="3"/>
        <v>11000</v>
      </c>
      <c r="R93" s="54">
        <f t="shared" si="4"/>
        <v>0</v>
      </c>
      <c r="S93" s="54">
        <f t="shared" si="5"/>
        <v>700.7</v>
      </c>
      <c r="T93" s="60"/>
      <c r="U93" s="48"/>
    </row>
    <row r="94" spans="1:21" hidden="1" outlineLevel="2">
      <c r="A94" s="151">
        <v>43670</v>
      </c>
      <c r="B94" s="93" t="s">
        <v>390</v>
      </c>
      <c r="C94" s="49">
        <v>19072405</v>
      </c>
      <c r="D94" s="50" t="s">
        <v>428</v>
      </c>
      <c r="E94" s="51" t="s">
        <v>34</v>
      </c>
      <c r="F94" s="49" t="s">
        <v>662</v>
      </c>
      <c r="G94" s="58"/>
      <c r="H94" s="58"/>
      <c r="I94" s="58"/>
      <c r="J94" s="43"/>
      <c r="K94" s="58"/>
      <c r="L94" s="58"/>
      <c r="M94" s="58"/>
      <c r="N94" s="58"/>
      <c r="O94" s="63">
        <v>11000</v>
      </c>
      <c r="P94" s="58"/>
      <c r="Q94" s="53">
        <f t="shared" si="3"/>
        <v>11000</v>
      </c>
      <c r="R94" s="54">
        <f t="shared" si="4"/>
        <v>0</v>
      </c>
      <c r="S94" s="54">
        <f t="shared" si="5"/>
        <v>700.7</v>
      </c>
      <c r="T94" s="60"/>
      <c r="U94" s="48"/>
    </row>
    <row r="95" spans="1:21" hidden="1" outlineLevel="2">
      <c r="A95" s="151">
        <v>43670</v>
      </c>
      <c r="B95" s="93" t="s">
        <v>390</v>
      </c>
      <c r="C95" s="49">
        <v>19072412</v>
      </c>
      <c r="D95" s="58" t="s">
        <v>39</v>
      </c>
      <c r="E95" s="51" t="s">
        <v>51</v>
      </c>
      <c r="F95" s="49" t="s">
        <v>797</v>
      </c>
      <c r="G95" s="58"/>
      <c r="H95" s="58"/>
      <c r="I95" s="58"/>
      <c r="J95" s="43"/>
      <c r="K95" s="58"/>
      <c r="L95" s="58"/>
      <c r="M95" s="58"/>
      <c r="N95" s="58"/>
      <c r="O95" s="63">
        <v>11000</v>
      </c>
      <c r="P95" s="58"/>
      <c r="Q95" s="53">
        <f t="shared" si="3"/>
        <v>11000</v>
      </c>
      <c r="R95" s="54">
        <f t="shared" si="4"/>
        <v>0</v>
      </c>
      <c r="S95" s="54">
        <f t="shared" si="5"/>
        <v>700.7</v>
      </c>
      <c r="T95" s="60"/>
      <c r="U95" s="48"/>
    </row>
    <row r="96" spans="1:21" hidden="1" outlineLevel="2">
      <c r="A96" s="151">
        <v>43671</v>
      </c>
      <c r="B96" s="91" t="s">
        <v>390</v>
      </c>
      <c r="C96" s="49">
        <v>19072506</v>
      </c>
      <c r="D96" s="50" t="s">
        <v>23</v>
      </c>
      <c r="E96" s="51" t="s">
        <v>629</v>
      </c>
      <c r="F96" s="64" t="s">
        <v>821</v>
      </c>
      <c r="G96" s="50"/>
      <c r="H96" s="50"/>
      <c r="I96" s="43"/>
      <c r="J96" s="52"/>
      <c r="K96" s="45"/>
      <c r="L96" s="43"/>
      <c r="M96" s="43"/>
      <c r="N96" s="43"/>
      <c r="O96" s="49">
        <v>11000</v>
      </c>
      <c r="P96" s="43"/>
      <c r="Q96" s="53">
        <f t="shared" si="3"/>
        <v>11000</v>
      </c>
      <c r="R96" s="54">
        <f t="shared" si="4"/>
        <v>0</v>
      </c>
      <c r="S96" s="54">
        <f t="shared" si="5"/>
        <v>700.7</v>
      </c>
      <c r="T96" s="60"/>
      <c r="U96" s="48"/>
    </row>
    <row r="97" spans="1:61" hidden="1" outlineLevel="2">
      <c r="A97" s="151">
        <v>43671</v>
      </c>
      <c r="B97" s="91" t="s">
        <v>390</v>
      </c>
      <c r="C97" s="49">
        <v>19072511</v>
      </c>
      <c r="D97" s="50" t="s">
        <v>162</v>
      </c>
      <c r="E97" s="51" t="s">
        <v>40</v>
      </c>
      <c r="F97" s="64" t="s">
        <v>826</v>
      </c>
      <c r="G97" s="50"/>
      <c r="H97" s="50"/>
      <c r="I97" s="43"/>
      <c r="J97" s="43"/>
      <c r="K97" s="45"/>
      <c r="L97" s="43"/>
      <c r="M97" s="43"/>
      <c r="N97" s="43"/>
      <c r="O97" s="49">
        <v>11000</v>
      </c>
      <c r="P97" s="43"/>
      <c r="Q97" s="53">
        <f t="shared" si="3"/>
        <v>11000</v>
      </c>
      <c r="R97" s="54">
        <f t="shared" si="4"/>
        <v>0</v>
      </c>
      <c r="S97" s="54">
        <f t="shared" si="5"/>
        <v>700.7</v>
      </c>
      <c r="T97" s="60"/>
      <c r="U97" s="48"/>
    </row>
    <row r="98" spans="1:61" hidden="1" outlineLevel="2">
      <c r="A98" s="151">
        <v>43671</v>
      </c>
      <c r="B98" s="91" t="s">
        <v>390</v>
      </c>
      <c r="C98" s="49">
        <v>19072513</v>
      </c>
      <c r="D98" s="58" t="s">
        <v>18</v>
      </c>
      <c r="E98" s="51" t="s">
        <v>51</v>
      </c>
      <c r="F98" s="64" t="s">
        <v>828</v>
      </c>
      <c r="G98" s="50"/>
      <c r="H98" s="50"/>
      <c r="I98" s="43"/>
      <c r="J98" s="43"/>
      <c r="K98" s="45"/>
      <c r="L98" s="43"/>
      <c r="M98" s="43"/>
      <c r="N98" s="43"/>
      <c r="O98" s="49">
        <v>20000</v>
      </c>
      <c r="P98" s="52"/>
      <c r="Q98" s="53">
        <f t="shared" si="3"/>
        <v>20000</v>
      </c>
      <c r="R98" s="54">
        <f t="shared" si="4"/>
        <v>0</v>
      </c>
      <c r="S98" s="54">
        <f t="shared" si="5"/>
        <v>1274.0000000000002</v>
      </c>
      <c r="T98" s="60"/>
      <c r="U98" s="48"/>
    </row>
    <row r="99" spans="1:61" hidden="1" outlineLevel="2">
      <c r="A99" s="151">
        <v>43671</v>
      </c>
      <c r="B99" s="91" t="s">
        <v>390</v>
      </c>
      <c r="C99" s="49">
        <v>19072517</v>
      </c>
      <c r="D99" s="57" t="s">
        <v>66</v>
      </c>
      <c r="E99" s="51" t="s">
        <v>24</v>
      </c>
      <c r="F99" s="64" t="s">
        <v>831</v>
      </c>
      <c r="G99" s="50"/>
      <c r="H99" s="50"/>
      <c r="I99" s="43"/>
      <c r="J99" s="52"/>
      <c r="K99" s="45"/>
      <c r="L99" s="43"/>
      <c r="M99" s="43"/>
      <c r="N99" s="43"/>
      <c r="O99" s="49">
        <v>20000</v>
      </c>
      <c r="P99" s="43"/>
      <c r="Q99" s="53">
        <f t="shared" si="3"/>
        <v>20000</v>
      </c>
      <c r="R99" s="54">
        <f t="shared" si="4"/>
        <v>0</v>
      </c>
      <c r="S99" s="54">
        <f t="shared" si="5"/>
        <v>1274.0000000000002</v>
      </c>
      <c r="T99" s="60"/>
      <c r="U99" s="48"/>
    </row>
    <row r="100" spans="1:61" ht="16.5" hidden="1" outlineLevel="2">
      <c r="A100" s="151">
        <v>43671</v>
      </c>
      <c r="B100" s="91" t="s">
        <v>390</v>
      </c>
      <c r="C100" s="49">
        <v>19072519</v>
      </c>
      <c r="D100" s="50" t="s">
        <v>102</v>
      </c>
      <c r="E100" s="49" t="s">
        <v>61</v>
      </c>
      <c r="F100" s="64" t="s">
        <v>832</v>
      </c>
      <c r="G100" s="50"/>
      <c r="H100" s="50"/>
      <c r="I100" s="43"/>
      <c r="J100" s="52"/>
      <c r="K100" s="45"/>
      <c r="L100" s="43"/>
      <c r="M100" s="43"/>
      <c r="N100" s="43"/>
      <c r="O100" s="49">
        <v>11000</v>
      </c>
      <c r="P100" s="43"/>
      <c r="Q100" s="53">
        <f t="shared" si="3"/>
        <v>11000</v>
      </c>
      <c r="R100" s="54">
        <f t="shared" si="4"/>
        <v>0</v>
      </c>
      <c r="S100" s="54">
        <f t="shared" si="5"/>
        <v>700.7</v>
      </c>
      <c r="T100" s="60"/>
      <c r="U100" s="48"/>
    </row>
    <row r="101" spans="1:61" ht="16.5" hidden="1" outlineLevel="2">
      <c r="A101" s="151">
        <v>43671</v>
      </c>
      <c r="B101" s="91" t="s">
        <v>390</v>
      </c>
      <c r="C101" s="49">
        <v>19072521</v>
      </c>
      <c r="D101" s="50" t="s">
        <v>102</v>
      </c>
      <c r="E101" s="49" t="s">
        <v>61</v>
      </c>
      <c r="F101" s="64" t="s">
        <v>834</v>
      </c>
      <c r="G101" s="50"/>
      <c r="H101" s="50"/>
      <c r="I101" s="43"/>
      <c r="J101" s="43"/>
      <c r="K101" s="45"/>
      <c r="L101" s="43"/>
      <c r="M101" s="43"/>
      <c r="N101" s="43"/>
      <c r="O101" s="49">
        <v>11000</v>
      </c>
      <c r="P101" s="43"/>
      <c r="Q101" s="53">
        <f t="shared" si="3"/>
        <v>11000</v>
      </c>
      <c r="R101" s="54">
        <f t="shared" si="4"/>
        <v>0</v>
      </c>
      <c r="S101" s="54">
        <f t="shared" si="5"/>
        <v>700.7</v>
      </c>
      <c r="T101" s="60"/>
      <c r="U101" s="48"/>
    </row>
    <row r="102" spans="1:61" ht="16.5" hidden="1" outlineLevel="2">
      <c r="A102" s="151">
        <v>43671</v>
      </c>
      <c r="B102" s="91" t="s">
        <v>390</v>
      </c>
      <c r="C102" s="49">
        <v>19072523</v>
      </c>
      <c r="D102" s="50" t="s">
        <v>468</v>
      </c>
      <c r="E102" s="49" t="s">
        <v>73</v>
      </c>
      <c r="F102" s="64" t="s">
        <v>836</v>
      </c>
      <c r="G102" s="56"/>
      <c r="H102" s="56"/>
      <c r="I102" s="44"/>
      <c r="J102" s="44"/>
      <c r="K102" s="44"/>
      <c r="L102" s="44"/>
      <c r="M102" s="44"/>
      <c r="N102" s="44"/>
      <c r="O102" s="49">
        <v>11000</v>
      </c>
      <c r="P102" s="44"/>
      <c r="Q102" s="53">
        <f t="shared" si="3"/>
        <v>11000</v>
      </c>
      <c r="R102" s="54">
        <f t="shared" si="4"/>
        <v>0</v>
      </c>
      <c r="S102" s="54">
        <f t="shared" si="5"/>
        <v>700.7</v>
      </c>
      <c r="T102" s="60"/>
      <c r="U102" s="48"/>
    </row>
    <row r="103" spans="1:61" ht="16.5" hidden="1" outlineLevel="2">
      <c r="A103" s="151">
        <v>43671</v>
      </c>
      <c r="B103" s="91" t="s">
        <v>390</v>
      </c>
      <c r="C103" s="49">
        <v>19072525</v>
      </c>
      <c r="D103" s="50" t="s">
        <v>468</v>
      </c>
      <c r="E103" s="49" t="s">
        <v>73</v>
      </c>
      <c r="F103" s="64" t="s">
        <v>838</v>
      </c>
      <c r="G103" s="50"/>
      <c r="H103" s="50"/>
      <c r="I103" s="43"/>
      <c r="J103" s="52"/>
      <c r="K103" s="45"/>
      <c r="L103" s="43"/>
      <c r="M103" s="43"/>
      <c r="N103" s="43"/>
      <c r="O103" s="49">
        <v>11000</v>
      </c>
      <c r="P103" s="43"/>
      <c r="Q103" s="53">
        <f t="shared" si="3"/>
        <v>11000</v>
      </c>
      <c r="R103" s="54">
        <f t="shared" si="4"/>
        <v>0</v>
      </c>
      <c r="S103" s="54">
        <f t="shared" si="5"/>
        <v>700.7</v>
      </c>
      <c r="T103" s="60"/>
      <c r="U103" s="48"/>
    </row>
    <row r="104" spans="1:61" ht="16.5" hidden="1" outlineLevel="2">
      <c r="A104" s="151">
        <v>43671</v>
      </c>
      <c r="B104" s="91" t="s">
        <v>390</v>
      </c>
      <c r="C104" s="49">
        <v>19072526</v>
      </c>
      <c r="D104" s="50" t="s">
        <v>468</v>
      </c>
      <c r="E104" s="49" t="s">
        <v>73</v>
      </c>
      <c r="F104" s="64" t="s">
        <v>839</v>
      </c>
      <c r="G104" s="50"/>
      <c r="H104" s="50"/>
      <c r="I104" s="43"/>
      <c r="J104" s="52"/>
      <c r="K104" s="45"/>
      <c r="L104" s="43"/>
      <c r="M104" s="43"/>
      <c r="N104" s="43"/>
      <c r="O104" s="49">
        <v>11000</v>
      </c>
      <c r="P104" s="43"/>
      <c r="Q104" s="53">
        <f t="shared" si="3"/>
        <v>11000</v>
      </c>
      <c r="R104" s="54">
        <f t="shared" si="4"/>
        <v>0</v>
      </c>
      <c r="S104" s="54">
        <f t="shared" si="5"/>
        <v>700.7</v>
      </c>
      <c r="T104" s="60"/>
      <c r="U104" s="48"/>
    </row>
    <row r="105" spans="1:61" ht="16.5" hidden="1" outlineLevel="2">
      <c r="A105" s="151">
        <v>43671</v>
      </c>
      <c r="B105" s="91" t="s">
        <v>390</v>
      </c>
      <c r="C105" s="49">
        <v>19072529</v>
      </c>
      <c r="D105" s="50" t="s">
        <v>428</v>
      </c>
      <c r="E105" s="49" t="s">
        <v>34</v>
      </c>
      <c r="F105" s="64" t="s">
        <v>842</v>
      </c>
      <c r="G105" s="50"/>
      <c r="H105" s="50"/>
      <c r="I105" s="43"/>
      <c r="J105" s="52"/>
      <c r="K105" s="45"/>
      <c r="L105" s="43"/>
      <c r="M105" s="43"/>
      <c r="N105" s="43"/>
      <c r="O105" s="49">
        <v>11000</v>
      </c>
      <c r="P105" s="43"/>
      <c r="Q105" s="53">
        <f t="shared" si="3"/>
        <v>11000</v>
      </c>
      <c r="R105" s="54">
        <f t="shared" si="4"/>
        <v>0</v>
      </c>
      <c r="S105" s="54">
        <f t="shared" si="5"/>
        <v>700.7</v>
      </c>
      <c r="T105" s="60"/>
      <c r="U105" s="48"/>
    </row>
    <row r="106" spans="1:61" hidden="1" outlineLevel="2">
      <c r="A106" s="151">
        <v>43671</v>
      </c>
      <c r="B106" s="91" t="s">
        <v>390</v>
      </c>
      <c r="C106" s="49">
        <v>19072531</v>
      </c>
      <c r="D106" s="43" t="s">
        <v>88</v>
      </c>
      <c r="E106" s="51" t="s">
        <v>75</v>
      </c>
      <c r="F106" s="64" t="s">
        <v>844</v>
      </c>
      <c r="G106" s="50"/>
      <c r="H106" s="50"/>
      <c r="I106" s="43"/>
      <c r="J106" s="52"/>
      <c r="K106" s="45"/>
      <c r="L106" s="43"/>
      <c r="M106" s="43"/>
      <c r="N106" s="43"/>
      <c r="O106" s="49">
        <v>11000</v>
      </c>
      <c r="P106" s="43"/>
      <c r="Q106" s="53">
        <f t="shared" si="3"/>
        <v>11000</v>
      </c>
      <c r="R106" s="54">
        <f t="shared" si="4"/>
        <v>0</v>
      </c>
      <c r="S106" s="54">
        <f t="shared" si="5"/>
        <v>700.7</v>
      </c>
      <c r="T106" s="60"/>
      <c r="U106" s="48"/>
    </row>
    <row r="107" spans="1:61" hidden="1" outlineLevel="2">
      <c r="A107" s="151">
        <v>43671</v>
      </c>
      <c r="B107" s="91" t="s">
        <v>390</v>
      </c>
      <c r="C107" s="49"/>
      <c r="D107" s="66" t="s">
        <v>208</v>
      </c>
      <c r="E107" s="51" t="s">
        <v>84</v>
      </c>
      <c r="F107" s="64" t="s">
        <v>850</v>
      </c>
      <c r="G107" s="50"/>
      <c r="H107" s="50"/>
      <c r="I107" s="43"/>
      <c r="J107" s="43"/>
      <c r="K107" s="45"/>
      <c r="L107" s="43"/>
      <c r="M107" s="43"/>
      <c r="N107" s="43"/>
      <c r="O107" s="49"/>
      <c r="P107" s="43"/>
      <c r="Q107" s="53">
        <f t="shared" si="3"/>
        <v>0</v>
      </c>
      <c r="R107" s="54">
        <f t="shared" si="4"/>
        <v>0</v>
      </c>
      <c r="S107" s="54">
        <f t="shared" si="5"/>
        <v>0</v>
      </c>
      <c r="T107" s="60"/>
      <c r="U107" s="48"/>
    </row>
    <row r="108" spans="1:61" ht="16.5" hidden="1" outlineLevel="2">
      <c r="A108" s="151">
        <v>43672</v>
      </c>
      <c r="B108" s="100" t="s">
        <v>390</v>
      </c>
      <c r="C108" s="49">
        <v>19072612</v>
      </c>
      <c r="D108" s="50" t="s">
        <v>428</v>
      </c>
      <c r="E108" s="49" t="s">
        <v>34</v>
      </c>
      <c r="F108" s="65" t="s">
        <v>858</v>
      </c>
      <c r="G108" s="49"/>
      <c r="H108" s="49"/>
      <c r="I108" s="49"/>
      <c r="J108" s="43"/>
      <c r="K108" s="55"/>
      <c r="L108" s="49"/>
      <c r="M108" s="49"/>
      <c r="N108" s="49"/>
      <c r="O108" s="49">
        <v>11000</v>
      </c>
      <c r="P108" s="49"/>
      <c r="Q108" s="53">
        <f t="shared" si="3"/>
        <v>11000</v>
      </c>
      <c r="R108" s="54">
        <f t="shared" si="4"/>
        <v>0</v>
      </c>
      <c r="S108" s="54">
        <f t="shared" si="5"/>
        <v>700.7</v>
      </c>
      <c r="T108" s="60"/>
      <c r="U108" s="48"/>
    </row>
    <row r="109" spans="1:61" s="4" customFormat="1" ht="18" hidden="1" outlineLevel="2" thickBot="1">
      <c r="A109" s="151">
        <v>43672</v>
      </c>
      <c r="B109" s="100" t="s">
        <v>390</v>
      </c>
      <c r="C109" s="49">
        <v>19072621</v>
      </c>
      <c r="D109" s="57" t="s">
        <v>66</v>
      </c>
      <c r="E109" s="68" t="s">
        <v>48</v>
      </c>
      <c r="F109" s="70" t="s">
        <v>675</v>
      </c>
      <c r="G109" s="49"/>
      <c r="H109" s="49"/>
      <c r="I109" s="49"/>
      <c r="J109" s="43"/>
      <c r="K109" s="55"/>
      <c r="L109" s="49"/>
      <c r="M109" s="49"/>
      <c r="N109" s="49"/>
      <c r="O109" s="49">
        <v>11000</v>
      </c>
      <c r="P109" s="49"/>
      <c r="Q109" s="53">
        <f t="shared" si="3"/>
        <v>11000</v>
      </c>
      <c r="R109" s="54">
        <f t="shared" si="4"/>
        <v>0</v>
      </c>
      <c r="S109" s="54">
        <f t="shared" si="5"/>
        <v>700.7</v>
      </c>
      <c r="T109" s="60"/>
      <c r="U109" s="48"/>
      <c r="V109" s="197"/>
      <c r="W109" s="197"/>
      <c r="X109" s="197"/>
      <c r="Y109" s="197"/>
      <c r="Z109" s="197"/>
      <c r="AA109" s="197"/>
      <c r="AB109" s="197"/>
      <c r="AC109" s="197"/>
      <c r="AD109" s="197"/>
      <c r="AN109" s="197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  <c r="BI109" s="197"/>
    </row>
    <row r="110" spans="1:61" ht="18" hidden="1" outlineLevel="2" thickTop="1">
      <c r="A110" s="151">
        <v>43673</v>
      </c>
      <c r="B110" s="100" t="s">
        <v>390</v>
      </c>
      <c r="C110" s="49">
        <v>19072712</v>
      </c>
      <c r="D110" s="58" t="s">
        <v>468</v>
      </c>
      <c r="E110" s="51" t="s">
        <v>54</v>
      </c>
      <c r="F110" s="71" t="s">
        <v>888</v>
      </c>
      <c r="G110" s="49"/>
      <c r="H110" s="49"/>
      <c r="I110" s="49"/>
      <c r="J110" s="43"/>
      <c r="K110" s="55"/>
      <c r="L110" s="49"/>
      <c r="M110" s="49"/>
      <c r="N110" s="49"/>
      <c r="O110" s="49">
        <v>11000</v>
      </c>
      <c r="P110" s="49"/>
      <c r="Q110" s="53">
        <f t="shared" si="3"/>
        <v>11000</v>
      </c>
      <c r="R110" s="54">
        <f t="shared" si="4"/>
        <v>0</v>
      </c>
      <c r="S110" s="54">
        <f t="shared" si="5"/>
        <v>700.7</v>
      </c>
      <c r="T110" s="60"/>
      <c r="U110" s="48"/>
    </row>
    <row r="111" spans="1:61" hidden="1" outlineLevel="2">
      <c r="A111" s="151">
        <v>43673</v>
      </c>
      <c r="B111" s="93" t="s">
        <v>390</v>
      </c>
      <c r="C111" s="49">
        <v>19072714</v>
      </c>
      <c r="D111" s="52" t="s">
        <v>66</v>
      </c>
      <c r="E111" s="51" t="s">
        <v>24</v>
      </c>
      <c r="F111" s="62" t="s">
        <v>749</v>
      </c>
      <c r="G111" s="58"/>
      <c r="H111" s="58"/>
      <c r="I111" s="58"/>
      <c r="J111" s="43"/>
      <c r="K111" s="58"/>
      <c r="L111" s="58"/>
      <c r="M111" s="58"/>
      <c r="N111" s="58"/>
      <c r="O111" s="49">
        <v>11000</v>
      </c>
      <c r="P111" s="58"/>
      <c r="Q111" s="53">
        <f t="shared" si="3"/>
        <v>11000</v>
      </c>
      <c r="R111" s="54">
        <f t="shared" si="4"/>
        <v>0</v>
      </c>
      <c r="S111" s="54">
        <f t="shared" si="5"/>
        <v>700.7</v>
      </c>
      <c r="T111" s="60"/>
      <c r="U111" s="48"/>
    </row>
    <row r="112" spans="1:61" hidden="1" outlineLevel="2">
      <c r="A112" s="151">
        <v>43673</v>
      </c>
      <c r="B112" s="93" t="s">
        <v>390</v>
      </c>
      <c r="C112" s="49">
        <v>19072715</v>
      </c>
      <c r="D112" s="52" t="s">
        <v>66</v>
      </c>
      <c r="E112" s="51" t="s">
        <v>24</v>
      </c>
      <c r="F112" s="62" t="s">
        <v>752</v>
      </c>
      <c r="G112" s="58"/>
      <c r="H112" s="58"/>
      <c r="I112" s="58"/>
      <c r="J112" s="43"/>
      <c r="K112" s="58"/>
      <c r="L112" s="58"/>
      <c r="M112" s="58"/>
      <c r="N112" s="58"/>
      <c r="O112" s="49">
        <v>11000</v>
      </c>
      <c r="P112" s="58"/>
      <c r="Q112" s="53">
        <f t="shared" si="3"/>
        <v>11000</v>
      </c>
      <c r="R112" s="54">
        <f t="shared" si="4"/>
        <v>0</v>
      </c>
      <c r="S112" s="54">
        <f t="shared" si="5"/>
        <v>700.7</v>
      </c>
      <c r="T112" s="60"/>
      <c r="U112" s="48"/>
    </row>
    <row r="113" spans="1:21" ht="16.5" hidden="1" outlineLevel="2">
      <c r="A113" s="151">
        <v>43674</v>
      </c>
      <c r="B113" s="100" t="s">
        <v>390</v>
      </c>
      <c r="C113" s="49">
        <v>19072813</v>
      </c>
      <c r="D113" s="43" t="s">
        <v>468</v>
      </c>
      <c r="E113" s="49" t="s">
        <v>54</v>
      </c>
      <c r="F113" s="70" t="s">
        <v>915</v>
      </c>
      <c r="G113" s="49"/>
      <c r="H113" s="49"/>
      <c r="I113" s="49"/>
      <c r="J113" s="43"/>
      <c r="K113" s="55"/>
      <c r="L113" s="49"/>
      <c r="M113" s="49"/>
      <c r="N113" s="49"/>
      <c r="O113" s="49">
        <v>11000</v>
      </c>
      <c r="P113" s="49"/>
      <c r="Q113" s="53">
        <f t="shared" si="3"/>
        <v>11000</v>
      </c>
      <c r="R113" s="54">
        <f t="shared" si="4"/>
        <v>0</v>
      </c>
      <c r="S113" s="54">
        <f t="shared" si="5"/>
        <v>700.7</v>
      </c>
      <c r="T113" s="60"/>
      <c r="U113" s="48"/>
    </row>
    <row r="114" spans="1:21" ht="16.5" hidden="1" outlineLevel="2">
      <c r="A114" s="151">
        <v>43674</v>
      </c>
      <c r="B114" s="100" t="s">
        <v>390</v>
      </c>
      <c r="C114" s="49">
        <v>19072814</v>
      </c>
      <c r="D114" s="43" t="s">
        <v>468</v>
      </c>
      <c r="E114" s="49" t="s">
        <v>54</v>
      </c>
      <c r="F114" s="65" t="s">
        <v>916</v>
      </c>
      <c r="G114" s="49"/>
      <c r="H114" s="49"/>
      <c r="I114" s="49"/>
      <c r="J114" s="43"/>
      <c r="K114" s="55"/>
      <c r="L114" s="49"/>
      <c r="M114" s="49"/>
      <c r="N114" s="49"/>
      <c r="O114" s="49">
        <v>11000</v>
      </c>
      <c r="P114" s="49"/>
      <c r="Q114" s="53">
        <f t="shared" si="3"/>
        <v>11000</v>
      </c>
      <c r="R114" s="54">
        <f t="shared" si="4"/>
        <v>0</v>
      </c>
      <c r="S114" s="54">
        <f t="shared" si="5"/>
        <v>700.7</v>
      </c>
      <c r="T114" s="60"/>
      <c r="U114" s="48"/>
    </row>
    <row r="115" spans="1:21" ht="16.5" hidden="1" outlineLevel="2">
      <c r="A115" s="151">
        <v>43674</v>
      </c>
      <c r="B115" s="100" t="s">
        <v>390</v>
      </c>
      <c r="C115" s="49">
        <v>19072816</v>
      </c>
      <c r="D115" s="43" t="s">
        <v>53</v>
      </c>
      <c r="E115" s="49" t="s">
        <v>34</v>
      </c>
      <c r="F115" s="70" t="s">
        <v>918</v>
      </c>
      <c r="G115" s="49"/>
      <c r="H115" s="49"/>
      <c r="I115" s="49"/>
      <c r="J115" s="43"/>
      <c r="K115" s="55"/>
      <c r="L115" s="49"/>
      <c r="M115" s="49"/>
      <c r="N115" s="49"/>
      <c r="O115" s="49">
        <v>11000</v>
      </c>
      <c r="P115" s="49"/>
      <c r="Q115" s="53">
        <f t="shared" si="3"/>
        <v>11000</v>
      </c>
      <c r="R115" s="54">
        <f t="shared" si="4"/>
        <v>0</v>
      </c>
      <c r="S115" s="54">
        <f t="shared" si="5"/>
        <v>700.7</v>
      </c>
      <c r="T115" s="60"/>
      <c r="U115" s="48"/>
    </row>
    <row r="116" spans="1:21" ht="16.5" hidden="1" outlineLevel="2">
      <c r="A116" s="151">
        <v>43675</v>
      </c>
      <c r="B116" s="93" t="s">
        <v>390</v>
      </c>
      <c r="C116" s="62">
        <v>19072917</v>
      </c>
      <c r="D116" s="56" t="s">
        <v>468</v>
      </c>
      <c r="E116" s="49" t="s">
        <v>54</v>
      </c>
      <c r="F116" s="64" t="s">
        <v>944</v>
      </c>
      <c r="G116" s="72"/>
      <c r="H116" s="72"/>
      <c r="I116" s="72"/>
      <c r="J116" s="72"/>
      <c r="K116" s="72"/>
      <c r="L116" s="72"/>
      <c r="M116" s="72"/>
      <c r="N116" s="72"/>
      <c r="O116" s="49">
        <v>11000</v>
      </c>
      <c r="P116" s="72"/>
      <c r="Q116" s="53">
        <f t="shared" si="3"/>
        <v>11000</v>
      </c>
      <c r="R116" s="54">
        <f t="shared" si="4"/>
        <v>0</v>
      </c>
      <c r="S116" s="54">
        <f t="shared" si="5"/>
        <v>700.7</v>
      </c>
      <c r="T116" s="60"/>
      <c r="U116" s="48"/>
    </row>
    <row r="117" spans="1:21" hidden="1" outlineLevel="2">
      <c r="A117" s="151">
        <v>43675</v>
      </c>
      <c r="B117" s="93" t="s">
        <v>390</v>
      </c>
      <c r="C117" s="62">
        <v>19072923</v>
      </c>
      <c r="D117" s="56" t="s">
        <v>428</v>
      </c>
      <c r="E117" s="68" t="s">
        <v>48</v>
      </c>
      <c r="F117" s="70" t="s">
        <v>949</v>
      </c>
      <c r="G117" s="49"/>
      <c r="H117" s="49"/>
      <c r="I117" s="49"/>
      <c r="J117" s="49"/>
      <c r="K117" s="55"/>
      <c r="L117" s="49"/>
      <c r="M117" s="49"/>
      <c r="N117" s="49"/>
      <c r="O117" s="49">
        <v>11000</v>
      </c>
      <c r="P117" s="49"/>
      <c r="Q117" s="53">
        <f t="shared" si="3"/>
        <v>11000</v>
      </c>
      <c r="R117" s="54">
        <f t="shared" si="4"/>
        <v>0</v>
      </c>
      <c r="S117" s="54">
        <f t="shared" si="5"/>
        <v>700.7</v>
      </c>
      <c r="T117" s="60"/>
      <c r="U117" s="48"/>
    </row>
    <row r="118" spans="1:21" ht="16.5" hidden="1" outlineLevel="2">
      <c r="A118" s="151">
        <v>43675</v>
      </c>
      <c r="B118" s="93" t="s">
        <v>390</v>
      </c>
      <c r="C118" s="62">
        <v>19072925</v>
      </c>
      <c r="D118" s="57" t="s">
        <v>66</v>
      </c>
      <c r="E118" s="49" t="s">
        <v>67</v>
      </c>
      <c r="F118" s="64" t="s">
        <v>951</v>
      </c>
      <c r="G118" s="49"/>
      <c r="H118" s="49"/>
      <c r="I118" s="49"/>
      <c r="J118" s="49"/>
      <c r="K118" s="55"/>
      <c r="L118" s="49"/>
      <c r="M118" s="49"/>
      <c r="N118" s="49"/>
      <c r="O118" s="49">
        <v>11000</v>
      </c>
      <c r="P118" s="49"/>
      <c r="Q118" s="53">
        <f t="shared" si="3"/>
        <v>11000</v>
      </c>
      <c r="R118" s="54">
        <f t="shared" si="4"/>
        <v>0</v>
      </c>
      <c r="S118" s="54">
        <f t="shared" si="5"/>
        <v>700.7</v>
      </c>
      <c r="T118" s="60"/>
      <c r="U118" s="48"/>
    </row>
    <row r="119" spans="1:21" hidden="1" outlineLevel="2">
      <c r="A119" s="151">
        <v>43675</v>
      </c>
      <c r="B119" s="93" t="s">
        <v>390</v>
      </c>
      <c r="C119" s="62"/>
      <c r="D119" s="66" t="s">
        <v>208</v>
      </c>
      <c r="E119" s="68" t="s">
        <v>84</v>
      </c>
      <c r="F119" s="64" t="s">
        <v>962</v>
      </c>
      <c r="G119" s="49"/>
      <c r="H119" s="49"/>
      <c r="I119" s="49"/>
      <c r="J119" s="49"/>
      <c r="K119" s="55"/>
      <c r="L119" s="49"/>
      <c r="M119" s="49"/>
      <c r="N119" s="49"/>
      <c r="O119" s="49"/>
      <c r="P119" s="49"/>
      <c r="Q119" s="53">
        <f t="shared" si="3"/>
        <v>0</v>
      </c>
      <c r="R119" s="54">
        <f t="shared" si="4"/>
        <v>0</v>
      </c>
      <c r="S119" s="54">
        <f t="shared" si="5"/>
        <v>0</v>
      </c>
      <c r="T119" s="60"/>
      <c r="U119" s="48"/>
    </row>
    <row r="120" spans="1:21" hidden="1" outlineLevel="2">
      <c r="A120" s="151">
        <v>43676</v>
      </c>
      <c r="B120" s="93" t="s">
        <v>390</v>
      </c>
      <c r="C120" s="49">
        <v>19073009</v>
      </c>
      <c r="D120" s="56" t="s">
        <v>18</v>
      </c>
      <c r="E120" s="51" t="s">
        <v>24</v>
      </c>
      <c r="F120" s="69" t="s">
        <v>968</v>
      </c>
      <c r="G120" s="72"/>
      <c r="H120" s="72"/>
      <c r="I120" s="72"/>
      <c r="J120" s="72"/>
      <c r="K120" s="72"/>
      <c r="L120" s="72"/>
      <c r="M120" s="72"/>
      <c r="N120" s="72"/>
      <c r="O120" s="49">
        <v>11000</v>
      </c>
      <c r="P120" s="72"/>
      <c r="Q120" s="53">
        <f t="shared" si="3"/>
        <v>11000</v>
      </c>
      <c r="R120" s="54">
        <f t="shared" si="4"/>
        <v>0</v>
      </c>
      <c r="S120" s="54">
        <f t="shared" si="5"/>
        <v>700.7</v>
      </c>
      <c r="T120" s="60"/>
      <c r="U120" s="48"/>
    </row>
    <row r="121" spans="1:21" hidden="1" outlineLevel="2">
      <c r="A121" s="151">
        <v>43676</v>
      </c>
      <c r="B121" s="93" t="s">
        <v>390</v>
      </c>
      <c r="C121" s="49">
        <v>19073011</v>
      </c>
      <c r="D121" s="56" t="s">
        <v>18</v>
      </c>
      <c r="E121" s="51" t="s">
        <v>24</v>
      </c>
      <c r="F121" s="69" t="s">
        <v>970</v>
      </c>
      <c r="G121" s="49"/>
      <c r="H121" s="49"/>
      <c r="I121" s="49"/>
      <c r="J121" s="49"/>
      <c r="K121" s="55"/>
      <c r="L121" s="49"/>
      <c r="M121" s="49"/>
      <c r="N121" s="49"/>
      <c r="O121" s="49">
        <v>11000</v>
      </c>
      <c r="P121" s="49"/>
      <c r="Q121" s="53">
        <f t="shared" si="3"/>
        <v>11000</v>
      </c>
      <c r="R121" s="54">
        <f t="shared" si="4"/>
        <v>0</v>
      </c>
      <c r="S121" s="54">
        <f t="shared" si="5"/>
        <v>700.7</v>
      </c>
      <c r="T121" s="60"/>
      <c r="U121" s="48"/>
    </row>
    <row r="122" spans="1:21" hidden="1" outlineLevel="2">
      <c r="A122" s="151">
        <v>43676</v>
      </c>
      <c r="B122" s="93" t="s">
        <v>390</v>
      </c>
      <c r="C122" s="49">
        <v>19073012</v>
      </c>
      <c r="D122" s="56" t="s">
        <v>18</v>
      </c>
      <c r="E122" s="51" t="s">
        <v>24</v>
      </c>
      <c r="F122" s="69" t="s">
        <v>971</v>
      </c>
      <c r="G122" s="49"/>
      <c r="H122" s="49"/>
      <c r="I122" s="49"/>
      <c r="J122" s="49"/>
      <c r="K122" s="55"/>
      <c r="L122" s="49"/>
      <c r="M122" s="49"/>
      <c r="N122" s="49"/>
      <c r="O122" s="49">
        <v>11000</v>
      </c>
      <c r="P122" s="49"/>
      <c r="Q122" s="53">
        <f t="shared" si="3"/>
        <v>11000</v>
      </c>
      <c r="R122" s="54">
        <f t="shared" si="4"/>
        <v>0</v>
      </c>
      <c r="S122" s="54">
        <f t="shared" si="5"/>
        <v>700.7</v>
      </c>
      <c r="T122" s="60"/>
      <c r="U122" s="48"/>
    </row>
    <row r="123" spans="1:21" hidden="1" outlineLevel="2">
      <c r="A123" s="151">
        <v>43676</v>
      </c>
      <c r="B123" s="93" t="s">
        <v>390</v>
      </c>
      <c r="C123" s="49">
        <v>19073014</v>
      </c>
      <c r="D123" s="73" t="s">
        <v>33</v>
      </c>
      <c r="E123" s="51" t="s">
        <v>48</v>
      </c>
      <c r="F123" s="69" t="s">
        <v>842</v>
      </c>
      <c r="G123" s="49"/>
      <c r="H123" s="49"/>
      <c r="I123" s="49"/>
      <c r="J123" s="49"/>
      <c r="K123" s="55"/>
      <c r="L123" s="49"/>
      <c r="M123" s="49"/>
      <c r="N123" s="49"/>
      <c r="O123" s="49">
        <v>11000</v>
      </c>
      <c r="P123" s="49"/>
      <c r="Q123" s="53">
        <f t="shared" si="3"/>
        <v>11000</v>
      </c>
      <c r="R123" s="54">
        <f t="shared" si="4"/>
        <v>0</v>
      </c>
      <c r="S123" s="54">
        <f t="shared" si="5"/>
        <v>700.7</v>
      </c>
      <c r="T123" s="60"/>
      <c r="U123" s="48"/>
    </row>
    <row r="124" spans="1:21" hidden="1" outlineLevel="2">
      <c r="A124" s="151">
        <v>43676</v>
      </c>
      <c r="B124" s="93" t="s">
        <v>390</v>
      </c>
      <c r="C124" s="49">
        <v>19073015</v>
      </c>
      <c r="D124" s="73" t="s">
        <v>33</v>
      </c>
      <c r="E124" s="51" t="s">
        <v>48</v>
      </c>
      <c r="F124" s="69" t="s">
        <v>973</v>
      </c>
      <c r="G124" s="49"/>
      <c r="H124" s="49"/>
      <c r="I124" s="49"/>
      <c r="J124" s="49"/>
      <c r="K124" s="55"/>
      <c r="L124" s="49"/>
      <c r="M124" s="49"/>
      <c r="N124" s="49"/>
      <c r="O124" s="49">
        <v>11000</v>
      </c>
      <c r="P124" s="49"/>
      <c r="Q124" s="53">
        <f t="shared" si="3"/>
        <v>11000</v>
      </c>
      <c r="R124" s="54">
        <f t="shared" si="4"/>
        <v>0</v>
      </c>
      <c r="S124" s="54">
        <f t="shared" si="5"/>
        <v>700.7</v>
      </c>
      <c r="T124" s="60"/>
      <c r="U124" s="48"/>
    </row>
    <row r="125" spans="1:21" hidden="1" outlineLevel="2">
      <c r="A125" s="151">
        <v>43676</v>
      </c>
      <c r="B125" s="93" t="s">
        <v>390</v>
      </c>
      <c r="C125" s="49">
        <v>19073016</v>
      </c>
      <c r="D125" s="73" t="s">
        <v>33</v>
      </c>
      <c r="E125" s="51" t="s">
        <v>48</v>
      </c>
      <c r="F125" s="69" t="s">
        <v>828</v>
      </c>
      <c r="G125" s="49"/>
      <c r="H125" s="49"/>
      <c r="I125" s="49"/>
      <c r="J125" s="49"/>
      <c r="K125" s="55"/>
      <c r="L125" s="49"/>
      <c r="M125" s="49"/>
      <c r="N125" s="49"/>
      <c r="O125" s="49">
        <v>11000</v>
      </c>
      <c r="P125" s="49"/>
      <c r="Q125" s="53">
        <f t="shared" si="3"/>
        <v>11000</v>
      </c>
      <c r="R125" s="54">
        <f t="shared" si="4"/>
        <v>0</v>
      </c>
      <c r="S125" s="54">
        <f t="shared" si="5"/>
        <v>700.7</v>
      </c>
      <c r="T125" s="60"/>
      <c r="U125" s="48"/>
    </row>
    <row r="126" spans="1:21" hidden="1" outlineLevel="2">
      <c r="A126" s="151">
        <v>43676</v>
      </c>
      <c r="B126" s="93" t="s">
        <v>390</v>
      </c>
      <c r="C126" s="49">
        <v>19073021</v>
      </c>
      <c r="D126" s="52" t="s">
        <v>66</v>
      </c>
      <c r="E126" s="51" t="s">
        <v>54</v>
      </c>
      <c r="F126" s="69" t="s">
        <v>978</v>
      </c>
      <c r="G126" s="49"/>
      <c r="H126" s="49"/>
      <c r="I126" s="49"/>
      <c r="J126" s="49"/>
      <c r="K126" s="55"/>
      <c r="L126" s="49"/>
      <c r="M126" s="49"/>
      <c r="N126" s="49"/>
      <c r="O126" s="49">
        <v>11000</v>
      </c>
      <c r="P126" s="49"/>
      <c r="Q126" s="53">
        <f t="shared" si="3"/>
        <v>11000</v>
      </c>
      <c r="R126" s="54">
        <f t="shared" si="4"/>
        <v>0</v>
      </c>
      <c r="S126" s="54">
        <f t="shared" si="5"/>
        <v>700.7</v>
      </c>
      <c r="T126" s="60"/>
      <c r="U126" s="48"/>
    </row>
    <row r="127" spans="1:21" hidden="1" outlineLevel="2">
      <c r="A127" s="151">
        <v>43677</v>
      </c>
      <c r="B127" s="93" t="s">
        <v>390</v>
      </c>
      <c r="C127" s="49">
        <v>19073104</v>
      </c>
      <c r="D127" s="58" t="s">
        <v>18</v>
      </c>
      <c r="E127" s="51" t="s">
        <v>24</v>
      </c>
      <c r="F127" s="69" t="s">
        <v>994</v>
      </c>
      <c r="G127" s="72"/>
      <c r="H127" s="72"/>
      <c r="I127" s="72"/>
      <c r="J127" s="72"/>
      <c r="K127" s="72"/>
      <c r="L127" s="72"/>
      <c r="M127" s="72"/>
      <c r="N127" s="72"/>
      <c r="O127" s="49">
        <v>11000</v>
      </c>
      <c r="P127" s="72"/>
      <c r="Q127" s="53">
        <f t="shared" si="3"/>
        <v>11000</v>
      </c>
      <c r="R127" s="54">
        <f t="shared" si="4"/>
        <v>0</v>
      </c>
      <c r="S127" s="54">
        <f t="shared" si="5"/>
        <v>700.7</v>
      </c>
      <c r="T127" s="60"/>
      <c r="U127" s="48"/>
    </row>
    <row r="128" spans="1:21" hidden="1" outlineLevel="2">
      <c r="A128" s="151">
        <v>43677</v>
      </c>
      <c r="B128" s="100" t="s">
        <v>390</v>
      </c>
      <c r="C128" s="49">
        <v>19073110</v>
      </c>
      <c r="D128" s="58" t="s">
        <v>33</v>
      </c>
      <c r="E128" s="51" t="s">
        <v>51</v>
      </c>
      <c r="F128" s="70" t="s">
        <v>1001</v>
      </c>
      <c r="G128" s="49"/>
      <c r="H128" s="49"/>
      <c r="I128" s="49"/>
      <c r="J128" s="43"/>
      <c r="K128" s="55"/>
      <c r="L128" s="49"/>
      <c r="M128" s="49"/>
      <c r="N128" s="49"/>
      <c r="O128" s="49">
        <v>11000</v>
      </c>
      <c r="P128" s="49"/>
      <c r="Q128" s="53">
        <f t="shared" si="3"/>
        <v>11000</v>
      </c>
      <c r="R128" s="54">
        <f t="shared" si="4"/>
        <v>0</v>
      </c>
      <c r="S128" s="54">
        <f t="shared" si="5"/>
        <v>700.7</v>
      </c>
      <c r="T128" s="60"/>
      <c r="U128" s="48"/>
    </row>
    <row r="129" spans="1:61" hidden="1" outlineLevel="2">
      <c r="A129" s="151">
        <v>43677</v>
      </c>
      <c r="B129" s="93" t="s">
        <v>390</v>
      </c>
      <c r="C129" s="49">
        <v>19073111</v>
      </c>
      <c r="D129" s="58" t="s">
        <v>33</v>
      </c>
      <c r="E129" s="51" t="s">
        <v>51</v>
      </c>
      <c r="F129" s="65" t="s">
        <v>1002</v>
      </c>
      <c r="G129" s="49"/>
      <c r="H129" s="49"/>
      <c r="I129" s="49"/>
      <c r="J129" s="49"/>
      <c r="K129" s="55"/>
      <c r="L129" s="49"/>
      <c r="M129" s="49"/>
      <c r="N129" s="49"/>
      <c r="O129" s="49">
        <v>11000</v>
      </c>
      <c r="P129" s="49"/>
      <c r="Q129" s="53">
        <f t="shared" si="3"/>
        <v>11000</v>
      </c>
      <c r="R129" s="54">
        <f t="shared" si="4"/>
        <v>0</v>
      </c>
      <c r="S129" s="54">
        <f t="shared" si="5"/>
        <v>700.7</v>
      </c>
      <c r="T129" s="60"/>
      <c r="U129" s="48"/>
    </row>
    <row r="130" spans="1:61" hidden="1" outlineLevel="2">
      <c r="A130" s="151">
        <v>43677</v>
      </c>
      <c r="B130" s="100" t="s">
        <v>390</v>
      </c>
      <c r="C130" s="49">
        <v>19073112</v>
      </c>
      <c r="D130" s="58" t="s">
        <v>33</v>
      </c>
      <c r="E130" s="51" t="s">
        <v>51</v>
      </c>
      <c r="F130" s="70" t="s">
        <v>1003</v>
      </c>
      <c r="G130" s="49"/>
      <c r="H130" s="49"/>
      <c r="I130" s="49"/>
      <c r="J130" s="43"/>
      <c r="K130" s="55"/>
      <c r="L130" s="49"/>
      <c r="M130" s="49"/>
      <c r="N130" s="49"/>
      <c r="O130" s="49">
        <v>11000</v>
      </c>
      <c r="P130" s="49"/>
      <c r="Q130" s="53">
        <f t="shared" si="3"/>
        <v>11000</v>
      </c>
      <c r="R130" s="54">
        <f t="shared" si="4"/>
        <v>0</v>
      </c>
      <c r="S130" s="54">
        <f t="shared" si="5"/>
        <v>700.7</v>
      </c>
      <c r="T130" s="60"/>
      <c r="U130" s="48"/>
    </row>
    <row r="131" spans="1:61" hidden="1" outlineLevel="2">
      <c r="A131" s="151">
        <v>43677</v>
      </c>
      <c r="B131" s="100" t="s">
        <v>390</v>
      </c>
      <c r="C131" s="49">
        <v>19073115</v>
      </c>
      <c r="D131" s="43" t="s">
        <v>60</v>
      </c>
      <c r="E131" s="51" t="s">
        <v>61</v>
      </c>
      <c r="F131" s="65" t="s">
        <v>1004</v>
      </c>
      <c r="G131" s="49"/>
      <c r="H131" s="49"/>
      <c r="I131" s="49"/>
      <c r="J131" s="43"/>
      <c r="K131" s="55"/>
      <c r="L131" s="49"/>
      <c r="M131" s="49"/>
      <c r="N131" s="49"/>
      <c r="O131" s="49">
        <v>11000</v>
      </c>
      <c r="P131" s="49"/>
      <c r="Q131" s="53">
        <f t="shared" si="3"/>
        <v>11000</v>
      </c>
      <c r="R131" s="54">
        <f t="shared" si="4"/>
        <v>0</v>
      </c>
      <c r="S131" s="54">
        <f t="shared" si="5"/>
        <v>700.7</v>
      </c>
      <c r="T131" s="60"/>
      <c r="U131" s="48"/>
    </row>
    <row r="132" spans="1:61" ht="16.5" hidden="1" outlineLevel="2">
      <c r="A132" s="151">
        <v>43677</v>
      </c>
      <c r="B132" s="93" t="s">
        <v>390</v>
      </c>
      <c r="C132" s="49">
        <v>19073118</v>
      </c>
      <c r="D132" s="57" t="s">
        <v>66</v>
      </c>
      <c r="E132" s="49" t="s">
        <v>67</v>
      </c>
      <c r="F132" s="70" t="s">
        <v>1008</v>
      </c>
      <c r="G132" s="49"/>
      <c r="H132" s="49"/>
      <c r="I132" s="49"/>
      <c r="J132" s="49"/>
      <c r="K132" s="55"/>
      <c r="L132" s="49"/>
      <c r="M132" s="49"/>
      <c r="N132" s="49"/>
      <c r="O132" s="49">
        <v>11000</v>
      </c>
      <c r="P132" s="49"/>
      <c r="Q132" s="53">
        <f t="shared" si="3"/>
        <v>11000</v>
      </c>
      <c r="R132" s="54">
        <f t="shared" si="4"/>
        <v>0</v>
      </c>
      <c r="S132" s="54">
        <f t="shared" si="5"/>
        <v>700.7</v>
      </c>
      <c r="T132" s="60"/>
      <c r="U132" s="48"/>
    </row>
    <row r="133" spans="1:61" ht="18" outlineLevel="1" collapsed="1">
      <c r="A133" s="151"/>
      <c r="B133" s="94" t="s">
        <v>1033</v>
      </c>
      <c r="C133" s="49"/>
      <c r="D133" s="57"/>
      <c r="E133" s="49"/>
      <c r="F133" s="70"/>
      <c r="G133" s="49"/>
      <c r="H133" s="49"/>
      <c r="I133" s="49"/>
      <c r="J133" s="49"/>
      <c r="K133" s="55"/>
      <c r="L133" s="49"/>
      <c r="M133" s="49"/>
      <c r="N133" s="49"/>
      <c r="O133" s="49"/>
      <c r="P133" s="49"/>
      <c r="Q133" s="53">
        <f>SUBTOTAL(9,Q58:Q132)</f>
        <v>821000</v>
      </c>
      <c r="R133" s="54">
        <f>SUBTOTAL(9,R58:R132)</f>
        <v>0</v>
      </c>
      <c r="S133" s="54">
        <f>SUBTOTAL(9,S58:S132)</f>
        <v>52297.699999999939</v>
      </c>
      <c r="T133" s="153" t="s">
        <v>1105</v>
      </c>
      <c r="U133" s="48">
        <f>S133</f>
        <v>52297.699999999939</v>
      </c>
    </row>
    <row r="134" spans="1:61" hidden="1" outlineLevel="2">
      <c r="A134" s="151">
        <v>43673</v>
      </c>
      <c r="B134" s="91" t="s">
        <v>898</v>
      </c>
      <c r="C134" s="49">
        <v>19072722</v>
      </c>
      <c r="D134" s="43" t="s">
        <v>71</v>
      </c>
      <c r="E134" s="68" t="s">
        <v>40</v>
      </c>
      <c r="F134" s="61" t="s">
        <v>899</v>
      </c>
      <c r="G134" s="43"/>
      <c r="H134" s="43"/>
      <c r="I134" s="43"/>
      <c r="J134" s="43"/>
      <c r="K134" s="45"/>
      <c r="L134" s="43"/>
      <c r="M134" s="43"/>
      <c r="N134" s="58">
        <v>1800</v>
      </c>
      <c r="O134" s="43"/>
      <c r="P134" s="43"/>
      <c r="Q134" s="53">
        <f t="shared" si="3"/>
        <v>0</v>
      </c>
      <c r="R134" s="54">
        <f t="shared" si="4"/>
        <v>1800</v>
      </c>
      <c r="S134" s="54">
        <f t="shared" si="5"/>
        <v>1800</v>
      </c>
      <c r="T134" s="60"/>
      <c r="U134" s="48"/>
    </row>
    <row r="135" spans="1:61" hidden="1" outlineLevel="2">
      <c r="A135" s="151">
        <v>43675</v>
      </c>
      <c r="B135" s="95" t="s">
        <v>898</v>
      </c>
      <c r="C135" s="62">
        <v>19072905</v>
      </c>
      <c r="D135" s="44" t="s">
        <v>33</v>
      </c>
      <c r="E135" s="68" t="s">
        <v>40</v>
      </c>
      <c r="F135" s="62" t="s">
        <v>899</v>
      </c>
      <c r="G135" s="58"/>
      <c r="H135" s="58"/>
      <c r="I135" s="58"/>
      <c r="J135" s="44"/>
      <c r="K135" s="58"/>
      <c r="L135" s="58"/>
      <c r="M135" s="58"/>
      <c r="N135" s="58">
        <v>2200</v>
      </c>
      <c r="O135" s="58"/>
      <c r="P135" s="58"/>
      <c r="Q135" s="53">
        <f t="shared" si="3"/>
        <v>0</v>
      </c>
      <c r="R135" s="54">
        <f t="shared" si="4"/>
        <v>2200</v>
      </c>
      <c r="S135" s="54">
        <f t="shared" si="5"/>
        <v>2200</v>
      </c>
      <c r="T135" s="60"/>
      <c r="U135" s="48"/>
    </row>
    <row r="136" spans="1:61" s="122" customFormat="1" outlineLevel="1" collapsed="1">
      <c r="A136" s="154"/>
      <c r="B136" s="126" t="s">
        <v>1034</v>
      </c>
      <c r="C136" s="129"/>
      <c r="D136" s="130"/>
      <c r="E136" s="131"/>
      <c r="F136" s="129"/>
      <c r="G136" s="116"/>
      <c r="H136" s="116"/>
      <c r="I136" s="116"/>
      <c r="J136" s="130"/>
      <c r="K136" s="116"/>
      <c r="L136" s="116"/>
      <c r="M136" s="116"/>
      <c r="N136" s="116"/>
      <c r="O136" s="116"/>
      <c r="P136" s="116"/>
      <c r="Q136" s="120">
        <f>SUBTOTAL(9,Q134:Q135)</f>
        <v>0</v>
      </c>
      <c r="R136" s="121">
        <f>SUBTOTAL(9,R134:R135)</f>
        <v>4000</v>
      </c>
      <c r="S136" s="121">
        <f>SUBTOTAL(9,S134:S135)</f>
        <v>4000</v>
      </c>
      <c r="T136" s="160" t="s">
        <v>1086</v>
      </c>
      <c r="U136" s="155"/>
      <c r="V136" s="149"/>
      <c r="W136" s="149"/>
      <c r="X136" s="149"/>
      <c r="Y136" s="149"/>
      <c r="Z136" s="149"/>
      <c r="AA136" s="149"/>
      <c r="AB136" s="149"/>
      <c r="AC136" s="149"/>
      <c r="AD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  <c r="BI136" s="149"/>
    </row>
    <row r="137" spans="1:61" hidden="1" outlineLevel="2">
      <c r="A137" s="151">
        <v>43663</v>
      </c>
      <c r="B137" s="93" t="s">
        <v>588</v>
      </c>
      <c r="C137" s="49">
        <v>19071732</v>
      </c>
      <c r="D137" s="58" t="s">
        <v>60</v>
      </c>
      <c r="E137" s="51" t="s">
        <v>19</v>
      </c>
      <c r="F137" s="49" t="s">
        <v>588</v>
      </c>
      <c r="G137" s="58"/>
      <c r="H137" s="58"/>
      <c r="I137" s="58"/>
      <c r="J137" s="43"/>
      <c r="K137" s="58"/>
      <c r="L137" s="58"/>
      <c r="M137" s="58"/>
      <c r="N137" s="58"/>
      <c r="O137" s="58"/>
      <c r="P137" s="58">
        <v>855</v>
      </c>
      <c r="Q137" s="53">
        <f t="shared" si="3"/>
        <v>0</v>
      </c>
      <c r="R137" s="54">
        <f t="shared" si="4"/>
        <v>855</v>
      </c>
      <c r="S137" s="54">
        <f t="shared" si="5"/>
        <v>855</v>
      </c>
      <c r="T137" s="60"/>
      <c r="U137" s="48"/>
    </row>
    <row r="138" spans="1:61" ht="18" outlineLevel="1" collapsed="1">
      <c r="A138" s="151"/>
      <c r="B138" s="94" t="s">
        <v>1035</v>
      </c>
      <c r="C138" s="49"/>
      <c r="D138" s="58"/>
      <c r="E138" s="51"/>
      <c r="F138" s="49"/>
      <c r="G138" s="58"/>
      <c r="H138" s="58"/>
      <c r="I138" s="58"/>
      <c r="J138" s="43"/>
      <c r="K138" s="58"/>
      <c r="L138" s="58"/>
      <c r="M138" s="58"/>
      <c r="N138" s="58"/>
      <c r="O138" s="58"/>
      <c r="P138" s="58"/>
      <c r="Q138" s="53">
        <f>SUBTOTAL(9,Q137:Q137)</f>
        <v>0</v>
      </c>
      <c r="R138" s="54">
        <f>SUBTOTAL(9,R137:R137)</f>
        <v>855</v>
      </c>
      <c r="S138" s="54">
        <f>SUBTOTAL(9,S137:S137)</f>
        <v>855</v>
      </c>
      <c r="T138" s="153" t="s">
        <v>1105</v>
      </c>
      <c r="U138" s="48">
        <f>S138</f>
        <v>855</v>
      </c>
    </row>
    <row r="139" spans="1:61" s="4" customFormat="1" ht="18" hidden="1" outlineLevel="2" thickBot="1">
      <c r="A139" s="151">
        <v>43654</v>
      </c>
      <c r="B139" s="91" t="s">
        <v>283</v>
      </c>
      <c r="C139" s="49">
        <v>19070804</v>
      </c>
      <c r="D139" s="50" t="s">
        <v>53</v>
      </c>
      <c r="E139" s="51" t="s">
        <v>75</v>
      </c>
      <c r="F139" s="49" t="s">
        <v>283</v>
      </c>
      <c r="G139" s="43"/>
      <c r="H139" s="43"/>
      <c r="I139" s="43"/>
      <c r="J139" s="43"/>
      <c r="K139" s="45"/>
      <c r="L139" s="43"/>
      <c r="M139" s="43"/>
      <c r="N139" s="43">
        <v>2563.1</v>
      </c>
      <c r="O139" s="43"/>
      <c r="P139" s="43"/>
      <c r="Q139" s="53">
        <f t="shared" si="3"/>
        <v>0</v>
      </c>
      <c r="R139" s="54">
        <f t="shared" si="4"/>
        <v>2563.1</v>
      </c>
      <c r="S139" s="54">
        <f t="shared" si="5"/>
        <v>2563.1</v>
      </c>
      <c r="T139" s="60"/>
      <c r="U139" s="48"/>
      <c r="V139" s="197"/>
      <c r="W139" s="197"/>
      <c r="X139" s="197"/>
      <c r="Y139" s="197"/>
      <c r="Z139" s="197"/>
      <c r="AA139" s="197"/>
      <c r="AB139" s="197"/>
      <c r="AC139" s="197"/>
      <c r="AD139" s="197"/>
      <c r="AN139" s="197"/>
      <c r="AO139" s="197"/>
      <c r="AP139" s="197"/>
      <c r="AQ139" s="197"/>
      <c r="AR139" s="197"/>
      <c r="AS139" s="197"/>
      <c r="AT139" s="197"/>
      <c r="AU139" s="197"/>
      <c r="AV139" s="197"/>
      <c r="AW139" s="197"/>
      <c r="AX139" s="197"/>
      <c r="AY139" s="197"/>
      <c r="AZ139" s="197"/>
      <c r="BA139" s="197"/>
      <c r="BB139" s="197"/>
      <c r="BC139" s="197"/>
      <c r="BD139" s="197"/>
      <c r="BE139" s="197"/>
      <c r="BF139" s="197"/>
      <c r="BG139" s="197"/>
      <c r="BH139" s="197"/>
      <c r="BI139" s="197"/>
    </row>
    <row r="140" spans="1:61" ht="18" hidden="1" outlineLevel="2" thickTop="1">
      <c r="A140" s="151">
        <v>43655</v>
      </c>
      <c r="B140" s="91" t="s">
        <v>283</v>
      </c>
      <c r="C140" s="49">
        <v>19070904</v>
      </c>
      <c r="D140" s="50" t="s">
        <v>53</v>
      </c>
      <c r="E140" s="51" t="s">
        <v>75</v>
      </c>
      <c r="F140" s="49" t="s">
        <v>283</v>
      </c>
      <c r="G140" s="43"/>
      <c r="H140" s="43"/>
      <c r="I140" s="43"/>
      <c r="J140" s="43"/>
      <c r="K140" s="45"/>
      <c r="L140" s="43"/>
      <c r="M140" s="43"/>
      <c r="N140" s="43">
        <v>2563.1</v>
      </c>
      <c r="O140" s="43"/>
      <c r="P140" s="43"/>
      <c r="Q140" s="53">
        <f t="shared" si="3"/>
        <v>0</v>
      </c>
      <c r="R140" s="54">
        <f t="shared" si="4"/>
        <v>2563.1</v>
      </c>
      <c r="S140" s="54">
        <f t="shared" si="5"/>
        <v>2563.1</v>
      </c>
      <c r="T140" s="60"/>
      <c r="U140" s="48"/>
    </row>
    <row r="141" spans="1:61" hidden="1" outlineLevel="2">
      <c r="A141" s="151">
        <v>43656</v>
      </c>
      <c r="B141" s="91" t="s">
        <v>283</v>
      </c>
      <c r="C141" s="49">
        <v>19071005</v>
      </c>
      <c r="D141" s="50" t="s">
        <v>53</v>
      </c>
      <c r="E141" s="51" t="s">
        <v>75</v>
      </c>
      <c r="F141" s="49" t="s">
        <v>283</v>
      </c>
      <c r="G141" s="50"/>
      <c r="H141" s="50"/>
      <c r="I141" s="43"/>
      <c r="J141" s="43"/>
      <c r="K141" s="45"/>
      <c r="L141" s="43"/>
      <c r="M141" s="43"/>
      <c r="N141" s="43">
        <v>2373.1</v>
      </c>
      <c r="O141" s="43"/>
      <c r="P141" s="43"/>
      <c r="Q141" s="53">
        <f t="shared" si="3"/>
        <v>0</v>
      </c>
      <c r="R141" s="54">
        <f t="shared" si="4"/>
        <v>2373.1</v>
      </c>
      <c r="S141" s="54">
        <f t="shared" si="5"/>
        <v>2373.1</v>
      </c>
      <c r="T141" s="60"/>
      <c r="U141" s="48"/>
    </row>
    <row r="142" spans="1:61" hidden="1" outlineLevel="2">
      <c r="A142" s="151">
        <v>43657</v>
      </c>
      <c r="B142" s="91" t="s">
        <v>283</v>
      </c>
      <c r="C142" s="49">
        <v>19071104</v>
      </c>
      <c r="D142" s="50" t="s">
        <v>53</v>
      </c>
      <c r="E142" s="51" t="s">
        <v>75</v>
      </c>
      <c r="F142" s="49" t="s">
        <v>283</v>
      </c>
      <c r="G142" s="50"/>
      <c r="H142" s="50"/>
      <c r="I142" s="43"/>
      <c r="J142" s="43"/>
      <c r="K142" s="45"/>
      <c r="L142" s="43"/>
      <c r="M142" s="43"/>
      <c r="N142" s="43">
        <v>2278.1</v>
      </c>
      <c r="O142" s="43"/>
      <c r="P142" s="43"/>
      <c r="Q142" s="53">
        <f t="shared" si="3"/>
        <v>0</v>
      </c>
      <c r="R142" s="54">
        <f t="shared" si="4"/>
        <v>2278.1</v>
      </c>
      <c r="S142" s="54">
        <f t="shared" si="5"/>
        <v>2278.1</v>
      </c>
      <c r="T142" s="60"/>
      <c r="U142" s="48"/>
    </row>
    <row r="143" spans="1:61" hidden="1" outlineLevel="2">
      <c r="A143" s="151">
        <v>43658</v>
      </c>
      <c r="B143" s="91" t="s">
        <v>283</v>
      </c>
      <c r="C143" s="49">
        <v>19071207</v>
      </c>
      <c r="D143" s="50" t="s">
        <v>162</v>
      </c>
      <c r="E143" s="51" t="s">
        <v>40</v>
      </c>
      <c r="F143" s="49" t="s">
        <v>283</v>
      </c>
      <c r="G143" s="50"/>
      <c r="H143" s="50"/>
      <c r="I143" s="43"/>
      <c r="J143" s="43"/>
      <c r="K143" s="45"/>
      <c r="L143" s="43"/>
      <c r="M143" s="43"/>
      <c r="N143" s="43">
        <v>1330</v>
      </c>
      <c r="O143" s="43"/>
      <c r="P143" s="43"/>
      <c r="Q143" s="53">
        <f t="shared" si="3"/>
        <v>0</v>
      </c>
      <c r="R143" s="54">
        <f t="shared" si="4"/>
        <v>1330</v>
      </c>
      <c r="S143" s="54">
        <f t="shared" si="5"/>
        <v>1330</v>
      </c>
      <c r="T143" s="60"/>
      <c r="U143" s="48"/>
    </row>
    <row r="144" spans="1:61" s="122" customFormat="1" outlineLevel="1" collapsed="1">
      <c r="A144" s="154"/>
      <c r="B144" s="114" t="s">
        <v>1036</v>
      </c>
      <c r="C144" s="115"/>
      <c r="D144" s="116"/>
      <c r="E144" s="117"/>
      <c r="F144" s="115"/>
      <c r="G144" s="116"/>
      <c r="H144" s="116"/>
      <c r="I144" s="113"/>
      <c r="J144" s="113"/>
      <c r="K144" s="118"/>
      <c r="L144" s="113"/>
      <c r="M144" s="113"/>
      <c r="N144" s="113"/>
      <c r="O144" s="113"/>
      <c r="P144" s="113"/>
      <c r="Q144" s="120">
        <f>SUBTOTAL(9,Q139:Q143)</f>
        <v>0</v>
      </c>
      <c r="R144" s="121">
        <f>SUBTOTAL(9,R139:R143)</f>
        <v>11107.4</v>
      </c>
      <c r="S144" s="121">
        <f>SUBTOTAL(9,S139:S143)</f>
        <v>11107.4</v>
      </c>
      <c r="T144" s="160" t="s">
        <v>1086</v>
      </c>
      <c r="U144" s="155"/>
      <c r="V144" s="149"/>
      <c r="W144" s="149"/>
      <c r="X144" s="149"/>
      <c r="Y144" s="149"/>
      <c r="Z144" s="149"/>
      <c r="AA144" s="149"/>
      <c r="AB144" s="149"/>
      <c r="AC144" s="149"/>
      <c r="AD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  <c r="BI144" s="149"/>
    </row>
    <row r="145" spans="1:61" hidden="1" outlineLevel="2">
      <c r="A145" s="151">
        <v>43658</v>
      </c>
      <c r="B145" s="91" t="s">
        <v>430</v>
      </c>
      <c r="C145" s="49">
        <v>19071220</v>
      </c>
      <c r="D145" s="50" t="s">
        <v>71</v>
      </c>
      <c r="E145" s="51" t="s">
        <v>142</v>
      </c>
      <c r="F145" s="49" t="s">
        <v>431</v>
      </c>
      <c r="G145" s="43"/>
      <c r="H145" s="43"/>
      <c r="I145" s="43"/>
      <c r="J145" s="43"/>
      <c r="K145" s="45"/>
      <c r="L145" s="43"/>
      <c r="M145" s="43"/>
      <c r="N145" s="43">
        <v>1400</v>
      </c>
      <c r="O145" s="43"/>
      <c r="P145" s="43"/>
      <c r="Q145" s="53">
        <f t="shared" ref="Q145:Q222" si="6">I145+M145+O145</f>
        <v>0</v>
      </c>
      <c r="R145" s="54">
        <f t="shared" ref="R145:R222" si="7">G145+H145+J145+K145+L145+N145+P145</f>
        <v>1400</v>
      </c>
      <c r="S145" s="54">
        <f t="shared" ref="S145:S222" si="8">Q145*0.0637+R145</f>
        <v>1400</v>
      </c>
      <c r="T145" s="60"/>
      <c r="U145" s="48"/>
    </row>
    <row r="146" spans="1:61" hidden="1" outlineLevel="2">
      <c r="A146" s="151">
        <v>43662</v>
      </c>
      <c r="B146" s="91" t="s">
        <v>430</v>
      </c>
      <c r="C146" s="49">
        <v>19071604</v>
      </c>
      <c r="D146" s="43" t="s">
        <v>33</v>
      </c>
      <c r="E146" s="51" t="s">
        <v>19</v>
      </c>
      <c r="F146" s="49" t="s">
        <v>431</v>
      </c>
      <c r="G146" s="43"/>
      <c r="H146" s="43"/>
      <c r="I146" s="43"/>
      <c r="J146" s="43"/>
      <c r="K146" s="45"/>
      <c r="L146" s="43"/>
      <c r="M146" s="43"/>
      <c r="N146" s="43">
        <v>2350</v>
      </c>
      <c r="O146" s="43"/>
      <c r="P146" s="43"/>
      <c r="Q146" s="53">
        <f t="shared" si="6"/>
        <v>0</v>
      </c>
      <c r="R146" s="54">
        <f t="shared" si="7"/>
        <v>2350</v>
      </c>
      <c r="S146" s="54">
        <f t="shared" si="8"/>
        <v>2350</v>
      </c>
      <c r="T146" s="60"/>
      <c r="U146" s="48"/>
    </row>
    <row r="147" spans="1:61" s="6" customFormat="1" ht="18" hidden="1" outlineLevel="2">
      <c r="A147" s="151">
        <v>43663</v>
      </c>
      <c r="B147" s="91" t="s">
        <v>430</v>
      </c>
      <c r="C147" s="49">
        <v>19071703</v>
      </c>
      <c r="D147" s="43" t="s">
        <v>33</v>
      </c>
      <c r="E147" s="51" t="s">
        <v>24</v>
      </c>
      <c r="F147" s="49" t="s">
        <v>431</v>
      </c>
      <c r="G147" s="50"/>
      <c r="H147" s="50"/>
      <c r="I147" s="43"/>
      <c r="J147" s="43"/>
      <c r="K147" s="45"/>
      <c r="L147" s="43"/>
      <c r="M147" s="43"/>
      <c r="N147" s="43">
        <v>2350</v>
      </c>
      <c r="O147" s="43"/>
      <c r="P147" s="43"/>
      <c r="Q147" s="53">
        <f t="shared" si="6"/>
        <v>0</v>
      </c>
      <c r="R147" s="54">
        <f t="shared" si="7"/>
        <v>2350</v>
      </c>
      <c r="S147" s="54">
        <f t="shared" si="8"/>
        <v>2350</v>
      </c>
      <c r="T147" s="153"/>
      <c r="U147" s="164"/>
      <c r="V147" s="199"/>
      <c r="W147" s="199"/>
      <c r="X147" s="199"/>
      <c r="Y147" s="199"/>
      <c r="Z147" s="199"/>
      <c r="AA147" s="199"/>
      <c r="AB147" s="199"/>
      <c r="AC147" s="199"/>
      <c r="AD147" s="199"/>
      <c r="AN147" s="199"/>
      <c r="AO147" s="199"/>
      <c r="AP147" s="199"/>
      <c r="AQ147" s="199"/>
      <c r="AR147" s="199"/>
      <c r="AS147" s="199"/>
      <c r="AT147" s="199"/>
      <c r="AU147" s="199"/>
      <c r="AV147" s="199"/>
      <c r="AW147" s="199"/>
      <c r="AX147" s="199"/>
      <c r="AY147" s="199"/>
      <c r="AZ147" s="199"/>
      <c r="BA147" s="199"/>
      <c r="BB147" s="199"/>
      <c r="BC147" s="199"/>
      <c r="BD147" s="199"/>
      <c r="BE147" s="199"/>
      <c r="BF147" s="199"/>
      <c r="BG147" s="199"/>
      <c r="BH147" s="199"/>
      <c r="BI147" s="199"/>
    </row>
    <row r="148" spans="1:61" s="6" customFormat="1" ht="18" hidden="1" outlineLevel="2">
      <c r="A148" s="151">
        <v>43664</v>
      </c>
      <c r="B148" s="91" t="s">
        <v>430</v>
      </c>
      <c r="C148" s="49">
        <v>19071804</v>
      </c>
      <c r="D148" s="43" t="s">
        <v>33</v>
      </c>
      <c r="E148" s="51" t="s">
        <v>31</v>
      </c>
      <c r="F148" s="49" t="s">
        <v>431</v>
      </c>
      <c r="G148" s="43"/>
      <c r="H148" s="43"/>
      <c r="I148" s="43"/>
      <c r="J148" s="43"/>
      <c r="K148" s="45"/>
      <c r="L148" s="43"/>
      <c r="M148" s="43"/>
      <c r="N148" s="43">
        <v>2900</v>
      </c>
      <c r="O148" s="43"/>
      <c r="P148" s="43"/>
      <c r="Q148" s="53">
        <f t="shared" si="6"/>
        <v>0</v>
      </c>
      <c r="R148" s="54">
        <f t="shared" si="7"/>
        <v>2900</v>
      </c>
      <c r="S148" s="54">
        <f t="shared" si="8"/>
        <v>2900</v>
      </c>
      <c r="T148" s="153"/>
      <c r="U148" s="164"/>
      <c r="V148" s="199"/>
      <c r="W148" s="199"/>
      <c r="X148" s="199"/>
      <c r="Y148" s="199"/>
      <c r="Z148" s="199"/>
      <c r="AA148" s="199"/>
      <c r="AB148" s="199"/>
      <c r="AC148" s="199"/>
      <c r="AD148" s="199"/>
      <c r="AN148" s="199"/>
      <c r="AO148" s="199"/>
      <c r="AP148" s="199"/>
      <c r="AQ148" s="199"/>
      <c r="AR148" s="199"/>
      <c r="AS148" s="199"/>
      <c r="AT148" s="199"/>
      <c r="AU148" s="199"/>
      <c r="AV148" s="199"/>
      <c r="AW148" s="199"/>
      <c r="AX148" s="199"/>
      <c r="AY148" s="199"/>
      <c r="AZ148" s="199"/>
      <c r="BA148" s="199"/>
      <c r="BB148" s="199"/>
      <c r="BC148" s="199"/>
      <c r="BD148" s="199"/>
      <c r="BE148" s="199"/>
      <c r="BF148" s="199"/>
      <c r="BG148" s="199"/>
      <c r="BH148" s="199"/>
      <c r="BI148" s="199"/>
    </row>
    <row r="149" spans="1:61" s="132" customFormat="1" ht="18" outlineLevel="1" collapsed="1">
      <c r="A149" s="154"/>
      <c r="B149" s="114" t="s">
        <v>1037</v>
      </c>
      <c r="C149" s="115"/>
      <c r="D149" s="113"/>
      <c r="E149" s="117"/>
      <c r="F149" s="115"/>
      <c r="G149" s="113"/>
      <c r="H149" s="113"/>
      <c r="I149" s="113"/>
      <c r="J149" s="113"/>
      <c r="K149" s="118"/>
      <c r="L149" s="113"/>
      <c r="M149" s="113"/>
      <c r="N149" s="113"/>
      <c r="O149" s="113"/>
      <c r="P149" s="113"/>
      <c r="Q149" s="120">
        <f>SUBTOTAL(9,Q145:Q148)</f>
        <v>0</v>
      </c>
      <c r="R149" s="121">
        <f>SUBTOTAL(9,R145:R148)</f>
        <v>9000</v>
      </c>
      <c r="S149" s="121">
        <f>SUBTOTAL(9,S145:S148)</f>
        <v>9000</v>
      </c>
      <c r="T149" s="165" t="s">
        <v>1086</v>
      </c>
      <c r="U149" s="166"/>
      <c r="V149" s="199"/>
      <c r="W149" s="199"/>
      <c r="X149" s="199"/>
      <c r="Y149" s="199"/>
      <c r="Z149" s="199"/>
      <c r="AA149" s="199"/>
      <c r="AB149" s="199"/>
      <c r="AC149" s="199"/>
      <c r="AD149" s="199"/>
      <c r="AN149" s="199"/>
      <c r="AO149" s="199"/>
      <c r="AP149" s="199"/>
      <c r="AQ149" s="199"/>
      <c r="AR149" s="199"/>
      <c r="AS149" s="199"/>
      <c r="AT149" s="199"/>
      <c r="AU149" s="199"/>
      <c r="AV149" s="199"/>
      <c r="AW149" s="199"/>
      <c r="AX149" s="199"/>
      <c r="AY149" s="199"/>
      <c r="AZ149" s="199"/>
      <c r="BA149" s="199"/>
      <c r="BB149" s="199"/>
      <c r="BC149" s="199"/>
      <c r="BD149" s="199"/>
      <c r="BE149" s="199"/>
      <c r="BF149" s="199"/>
      <c r="BG149" s="199"/>
      <c r="BH149" s="199"/>
      <c r="BI149" s="199"/>
    </row>
    <row r="150" spans="1:61" hidden="1" outlineLevel="2">
      <c r="A150" s="151">
        <v>43668</v>
      </c>
      <c r="B150" s="91" t="s">
        <v>739</v>
      </c>
      <c r="C150" s="49">
        <v>19072203</v>
      </c>
      <c r="D150" s="44" t="s">
        <v>102</v>
      </c>
      <c r="E150" s="51" t="s">
        <v>51</v>
      </c>
      <c r="F150" s="49" t="s">
        <v>689</v>
      </c>
      <c r="G150" s="43"/>
      <c r="H150" s="43"/>
      <c r="I150" s="43"/>
      <c r="J150" s="43"/>
      <c r="K150" s="45"/>
      <c r="L150" s="43"/>
      <c r="M150" s="43"/>
      <c r="N150" s="43">
        <v>3100</v>
      </c>
      <c r="O150" s="43"/>
      <c r="P150" s="43"/>
      <c r="Q150" s="53">
        <f t="shared" si="6"/>
        <v>0</v>
      </c>
      <c r="R150" s="54">
        <f t="shared" si="7"/>
        <v>3100</v>
      </c>
      <c r="S150" s="54">
        <f t="shared" si="8"/>
        <v>3100</v>
      </c>
      <c r="T150" s="60"/>
      <c r="U150" s="48"/>
    </row>
    <row r="151" spans="1:61" hidden="1" outlineLevel="2">
      <c r="A151" s="151">
        <v>43669</v>
      </c>
      <c r="B151" s="91" t="s">
        <v>739</v>
      </c>
      <c r="C151" s="49">
        <v>19072219</v>
      </c>
      <c r="D151" s="44" t="s">
        <v>102</v>
      </c>
      <c r="E151" s="51" t="s">
        <v>73</v>
      </c>
      <c r="F151" s="49" t="s">
        <v>689</v>
      </c>
      <c r="G151" s="43"/>
      <c r="H151" s="43"/>
      <c r="I151" s="43"/>
      <c r="J151" s="43"/>
      <c r="K151" s="45"/>
      <c r="L151" s="43"/>
      <c r="M151" s="43"/>
      <c r="N151" s="43">
        <v>2400</v>
      </c>
      <c r="O151" s="43"/>
      <c r="P151" s="43"/>
      <c r="Q151" s="53">
        <f t="shared" si="6"/>
        <v>0</v>
      </c>
      <c r="R151" s="54">
        <f t="shared" si="7"/>
        <v>2400</v>
      </c>
      <c r="S151" s="54">
        <f t="shared" si="8"/>
        <v>2400</v>
      </c>
      <c r="T151" s="60"/>
      <c r="U151" s="48"/>
    </row>
    <row r="152" spans="1:61" s="122" customFormat="1" outlineLevel="1" collapsed="1">
      <c r="A152" s="154"/>
      <c r="B152" s="114" t="s">
        <v>1038</v>
      </c>
      <c r="C152" s="115"/>
      <c r="D152" s="130"/>
      <c r="E152" s="117"/>
      <c r="F152" s="115"/>
      <c r="G152" s="113"/>
      <c r="H152" s="113"/>
      <c r="I152" s="113"/>
      <c r="J152" s="113"/>
      <c r="K152" s="118"/>
      <c r="L152" s="113"/>
      <c r="M152" s="113"/>
      <c r="N152" s="113"/>
      <c r="O152" s="113"/>
      <c r="P152" s="113"/>
      <c r="Q152" s="120">
        <f>SUBTOTAL(9,Q150:Q151)</f>
        <v>0</v>
      </c>
      <c r="R152" s="121">
        <f>SUBTOTAL(9,R150:R151)</f>
        <v>5500</v>
      </c>
      <c r="S152" s="121">
        <f>SUBTOTAL(9,S150:S151)</f>
        <v>5500</v>
      </c>
      <c r="T152" s="160" t="s">
        <v>1086</v>
      </c>
      <c r="U152" s="155"/>
      <c r="V152" s="149"/>
      <c r="W152" s="149"/>
      <c r="X152" s="149"/>
      <c r="Y152" s="149"/>
      <c r="Z152" s="149"/>
      <c r="AA152" s="149"/>
      <c r="AB152" s="149"/>
      <c r="AC152" s="149"/>
      <c r="AD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</row>
    <row r="153" spans="1:61" hidden="1" outlineLevel="2">
      <c r="A153" s="151">
        <v>43655</v>
      </c>
      <c r="B153" s="91" t="s">
        <v>323</v>
      </c>
      <c r="C153" s="49">
        <v>19070915</v>
      </c>
      <c r="D153" s="58" t="s">
        <v>47</v>
      </c>
      <c r="E153" s="51" t="s">
        <v>40</v>
      </c>
      <c r="F153" s="49" t="s">
        <v>324</v>
      </c>
      <c r="G153" s="43"/>
      <c r="H153" s="43"/>
      <c r="I153" s="43"/>
      <c r="J153" s="43"/>
      <c r="K153" s="45"/>
      <c r="L153" s="43"/>
      <c r="M153" s="43"/>
      <c r="N153" s="43"/>
      <c r="O153" s="43"/>
      <c r="P153" s="43">
        <v>900</v>
      </c>
      <c r="Q153" s="53">
        <f t="shared" si="6"/>
        <v>0</v>
      </c>
      <c r="R153" s="54">
        <f t="shared" si="7"/>
        <v>900</v>
      </c>
      <c r="S153" s="54">
        <f t="shared" si="8"/>
        <v>900</v>
      </c>
      <c r="T153" s="60"/>
      <c r="U153" s="48"/>
    </row>
    <row r="154" spans="1:61" hidden="1" outlineLevel="2">
      <c r="A154" s="151">
        <v>43668</v>
      </c>
      <c r="B154" s="93" t="s">
        <v>323</v>
      </c>
      <c r="C154" s="49">
        <v>19072209</v>
      </c>
      <c r="D154" s="50" t="s">
        <v>18</v>
      </c>
      <c r="E154" s="51" t="s">
        <v>61</v>
      </c>
      <c r="F154" s="49" t="s">
        <v>743</v>
      </c>
      <c r="G154" s="58"/>
      <c r="H154" s="58"/>
      <c r="I154" s="58"/>
      <c r="J154" s="43"/>
      <c r="K154" s="58"/>
      <c r="L154" s="58"/>
      <c r="M154" s="58"/>
      <c r="N154" s="58"/>
      <c r="O154" s="58"/>
      <c r="P154" s="58">
        <v>650</v>
      </c>
      <c r="Q154" s="53">
        <f t="shared" si="6"/>
        <v>0</v>
      </c>
      <c r="R154" s="54">
        <f t="shared" si="7"/>
        <v>650</v>
      </c>
      <c r="S154" s="54">
        <f t="shared" si="8"/>
        <v>650</v>
      </c>
      <c r="T154" s="60"/>
      <c r="U154" s="48"/>
    </row>
    <row r="155" spans="1:61" hidden="1" outlineLevel="2">
      <c r="A155" s="151">
        <v>43668</v>
      </c>
      <c r="B155" s="93" t="s">
        <v>323</v>
      </c>
      <c r="C155" s="49">
        <v>19072222</v>
      </c>
      <c r="D155" s="58" t="s">
        <v>468</v>
      </c>
      <c r="E155" s="51" t="s">
        <v>48</v>
      </c>
      <c r="F155" s="49" t="s">
        <v>755</v>
      </c>
      <c r="G155" s="58"/>
      <c r="H155" s="59"/>
      <c r="I155" s="59"/>
      <c r="J155" s="43"/>
      <c r="K155" s="59"/>
      <c r="L155" s="59"/>
      <c r="M155" s="59"/>
      <c r="N155" s="58"/>
      <c r="O155" s="58"/>
      <c r="P155" s="58">
        <v>650</v>
      </c>
      <c r="Q155" s="53">
        <f t="shared" si="6"/>
        <v>0</v>
      </c>
      <c r="R155" s="54">
        <f t="shared" si="7"/>
        <v>650</v>
      </c>
      <c r="S155" s="54">
        <f t="shared" si="8"/>
        <v>650</v>
      </c>
      <c r="T155" s="60"/>
      <c r="U155" s="48"/>
    </row>
    <row r="156" spans="1:61" ht="18" outlineLevel="1" collapsed="1">
      <c r="A156" s="151"/>
      <c r="B156" s="94" t="s">
        <v>1039</v>
      </c>
      <c r="C156" s="49"/>
      <c r="D156" s="58"/>
      <c r="E156" s="51"/>
      <c r="F156" s="49"/>
      <c r="G156" s="58"/>
      <c r="H156" s="59"/>
      <c r="I156" s="59"/>
      <c r="J156" s="43"/>
      <c r="K156" s="59"/>
      <c r="L156" s="59"/>
      <c r="M156" s="59"/>
      <c r="N156" s="58"/>
      <c r="O156" s="58"/>
      <c r="P156" s="58"/>
      <c r="Q156" s="53">
        <f>SUBTOTAL(9,Q153:Q155)</f>
        <v>0</v>
      </c>
      <c r="R156" s="54">
        <f>SUBTOTAL(9,R153:R155)</f>
        <v>2200</v>
      </c>
      <c r="S156" s="54">
        <f>SUBTOTAL(9,S153:S155)</f>
        <v>2200</v>
      </c>
      <c r="T156" s="153" t="s">
        <v>1105</v>
      </c>
      <c r="U156" s="48">
        <f>S156</f>
        <v>2200</v>
      </c>
    </row>
    <row r="157" spans="1:61" ht="17.100000000000001" hidden="1" customHeight="1" outlineLevel="2">
      <c r="A157" s="151">
        <v>43662</v>
      </c>
      <c r="B157" s="91" t="s">
        <v>560</v>
      </c>
      <c r="C157" s="49">
        <v>19071620</v>
      </c>
      <c r="D157" s="58" t="s">
        <v>102</v>
      </c>
      <c r="E157" s="51" t="s">
        <v>40</v>
      </c>
      <c r="F157" s="49" t="s">
        <v>561</v>
      </c>
      <c r="G157" s="43"/>
      <c r="H157" s="43"/>
      <c r="I157" s="43"/>
      <c r="J157" s="43"/>
      <c r="K157" s="45"/>
      <c r="L157" s="43"/>
      <c r="M157" s="43"/>
      <c r="N157" s="43">
        <v>1300</v>
      </c>
      <c r="O157" s="43"/>
      <c r="P157" s="43"/>
      <c r="Q157" s="53">
        <f t="shared" si="6"/>
        <v>0</v>
      </c>
      <c r="R157" s="54">
        <f t="shared" si="7"/>
        <v>1300</v>
      </c>
      <c r="S157" s="54">
        <f t="shared" si="8"/>
        <v>1300</v>
      </c>
      <c r="T157" s="60"/>
      <c r="U157" s="48"/>
    </row>
    <row r="158" spans="1:61" hidden="1" outlineLevel="2">
      <c r="A158" s="151">
        <v>43667</v>
      </c>
      <c r="B158" s="90" t="s">
        <v>560</v>
      </c>
      <c r="C158" s="49">
        <v>19072106</v>
      </c>
      <c r="D158" s="50" t="s">
        <v>162</v>
      </c>
      <c r="E158" s="51" t="s">
        <v>51</v>
      </c>
      <c r="F158" s="49" t="s">
        <v>561</v>
      </c>
      <c r="G158" s="50"/>
      <c r="H158" s="50"/>
      <c r="I158" s="43"/>
      <c r="J158" s="43"/>
      <c r="K158" s="45"/>
      <c r="L158" s="43"/>
      <c r="M158" s="43"/>
      <c r="N158" s="43">
        <v>900</v>
      </c>
      <c r="O158" s="43"/>
      <c r="P158" s="52"/>
      <c r="Q158" s="53">
        <f t="shared" si="6"/>
        <v>0</v>
      </c>
      <c r="R158" s="54">
        <f t="shared" si="7"/>
        <v>900</v>
      </c>
      <c r="S158" s="54">
        <f t="shared" si="8"/>
        <v>900</v>
      </c>
      <c r="T158" s="60"/>
      <c r="U158" s="48"/>
    </row>
    <row r="159" spans="1:61" hidden="1" outlineLevel="2">
      <c r="A159" s="151">
        <v>43674</v>
      </c>
      <c r="B159" s="91" t="s">
        <v>560</v>
      </c>
      <c r="C159" s="49">
        <v>19072811</v>
      </c>
      <c r="D159" s="43" t="s">
        <v>47</v>
      </c>
      <c r="E159" s="51" t="s">
        <v>40</v>
      </c>
      <c r="F159" s="49" t="s">
        <v>914</v>
      </c>
      <c r="G159" s="43"/>
      <c r="H159" s="43"/>
      <c r="I159" s="43"/>
      <c r="J159" s="43"/>
      <c r="K159" s="45"/>
      <c r="L159" s="43"/>
      <c r="M159" s="43"/>
      <c r="N159" s="43">
        <v>1000</v>
      </c>
      <c r="O159" s="43"/>
      <c r="P159" s="43"/>
      <c r="Q159" s="53">
        <f t="shared" si="6"/>
        <v>0</v>
      </c>
      <c r="R159" s="54">
        <f t="shared" si="7"/>
        <v>1000</v>
      </c>
      <c r="S159" s="54">
        <f t="shared" si="8"/>
        <v>1000</v>
      </c>
      <c r="T159" s="60"/>
      <c r="U159" s="48"/>
    </row>
    <row r="160" spans="1:61" hidden="1" outlineLevel="2">
      <c r="A160" s="151">
        <v>43676</v>
      </c>
      <c r="B160" s="91" t="s">
        <v>560</v>
      </c>
      <c r="C160" s="55" t="s">
        <v>876</v>
      </c>
      <c r="D160" s="56" t="s">
        <v>83</v>
      </c>
      <c r="E160" s="51" t="s">
        <v>142</v>
      </c>
      <c r="F160" s="49"/>
      <c r="G160" s="43"/>
      <c r="H160" s="43"/>
      <c r="I160" s="43"/>
      <c r="J160" s="43"/>
      <c r="K160" s="45"/>
      <c r="L160" s="43"/>
      <c r="M160" s="43"/>
      <c r="N160" s="43">
        <v>900</v>
      </c>
      <c r="O160" s="43"/>
      <c r="P160" s="43"/>
      <c r="Q160" s="53">
        <f t="shared" si="6"/>
        <v>0</v>
      </c>
      <c r="R160" s="54">
        <f t="shared" si="7"/>
        <v>900</v>
      </c>
      <c r="S160" s="54">
        <f t="shared" si="8"/>
        <v>900</v>
      </c>
      <c r="T160" s="60"/>
      <c r="U160" s="48"/>
    </row>
    <row r="161" spans="1:61" s="122" customFormat="1" outlineLevel="1" collapsed="1">
      <c r="A161" s="154"/>
      <c r="B161" s="114" t="s">
        <v>1040</v>
      </c>
      <c r="C161" s="133"/>
      <c r="D161" s="134"/>
      <c r="E161" s="117"/>
      <c r="F161" s="115"/>
      <c r="G161" s="113"/>
      <c r="H161" s="113"/>
      <c r="I161" s="113"/>
      <c r="J161" s="113"/>
      <c r="K161" s="118"/>
      <c r="L161" s="113"/>
      <c r="M161" s="113"/>
      <c r="N161" s="113"/>
      <c r="O161" s="113"/>
      <c r="P161" s="113"/>
      <c r="Q161" s="120">
        <f>SUBTOTAL(9,Q157:Q160)</f>
        <v>0</v>
      </c>
      <c r="R161" s="121">
        <f>SUBTOTAL(9,R157:R160)</f>
        <v>4100</v>
      </c>
      <c r="S161" s="121">
        <f>SUBTOTAL(9,S157:S160)</f>
        <v>4100</v>
      </c>
      <c r="T161" s="160" t="s">
        <v>1086</v>
      </c>
      <c r="U161" s="155"/>
      <c r="V161" s="149"/>
      <c r="W161" s="149"/>
      <c r="X161" s="149"/>
      <c r="Y161" s="149"/>
      <c r="Z161" s="149"/>
      <c r="AA161" s="149"/>
      <c r="AB161" s="149"/>
      <c r="AC161" s="149"/>
      <c r="AD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  <c r="BI161" s="149"/>
    </row>
    <row r="162" spans="1:61" hidden="1" outlineLevel="2">
      <c r="A162" s="151">
        <v>43672</v>
      </c>
      <c r="B162" s="91" t="s">
        <v>851</v>
      </c>
      <c r="C162" s="49">
        <v>19072602</v>
      </c>
      <c r="D162" s="43" t="s">
        <v>102</v>
      </c>
      <c r="E162" s="51" t="s">
        <v>51</v>
      </c>
      <c r="F162" s="49" t="s">
        <v>852</v>
      </c>
      <c r="G162" s="43"/>
      <c r="H162" s="43"/>
      <c r="I162" s="43"/>
      <c r="J162" s="43"/>
      <c r="K162" s="45"/>
      <c r="L162" s="43"/>
      <c r="M162" s="43"/>
      <c r="N162" s="43">
        <v>3165</v>
      </c>
      <c r="O162" s="43"/>
      <c r="P162" s="43"/>
      <c r="Q162" s="53">
        <f t="shared" si="6"/>
        <v>0</v>
      </c>
      <c r="R162" s="54">
        <f t="shared" si="7"/>
        <v>3165</v>
      </c>
      <c r="S162" s="54">
        <f t="shared" si="8"/>
        <v>3165</v>
      </c>
      <c r="T162" s="60"/>
      <c r="U162" s="48"/>
    </row>
    <row r="163" spans="1:61" hidden="1" outlineLevel="2">
      <c r="A163" s="151">
        <v>43673</v>
      </c>
      <c r="B163" s="91" t="s">
        <v>851</v>
      </c>
      <c r="C163" s="49">
        <v>19072702</v>
      </c>
      <c r="D163" s="43" t="s">
        <v>102</v>
      </c>
      <c r="E163" s="51" t="s">
        <v>51</v>
      </c>
      <c r="F163" s="49" t="s">
        <v>852</v>
      </c>
      <c r="G163" s="43"/>
      <c r="H163" s="43"/>
      <c r="I163" s="43"/>
      <c r="J163" s="43"/>
      <c r="K163" s="45"/>
      <c r="L163" s="43"/>
      <c r="M163" s="43"/>
      <c r="N163" s="43">
        <v>3165</v>
      </c>
      <c r="O163" s="43"/>
      <c r="P163" s="43"/>
      <c r="Q163" s="53">
        <f t="shared" si="6"/>
        <v>0</v>
      </c>
      <c r="R163" s="54">
        <f t="shared" si="7"/>
        <v>3165</v>
      </c>
      <c r="S163" s="54">
        <f t="shared" si="8"/>
        <v>3165</v>
      </c>
      <c r="T163" s="60"/>
      <c r="U163" s="48"/>
    </row>
    <row r="164" spans="1:61" hidden="1" outlineLevel="2">
      <c r="A164" s="151">
        <v>43674</v>
      </c>
      <c r="B164" s="91" t="s">
        <v>851</v>
      </c>
      <c r="C164" s="49">
        <v>19072801</v>
      </c>
      <c r="D164" s="43" t="s">
        <v>102</v>
      </c>
      <c r="E164" s="51" t="s">
        <v>51</v>
      </c>
      <c r="F164" s="49" t="s">
        <v>852</v>
      </c>
      <c r="G164" s="43"/>
      <c r="H164" s="43"/>
      <c r="I164" s="43"/>
      <c r="J164" s="43"/>
      <c r="K164" s="45"/>
      <c r="L164" s="43"/>
      <c r="M164" s="43"/>
      <c r="N164" s="43">
        <v>3165</v>
      </c>
      <c r="O164" s="43"/>
      <c r="P164" s="43"/>
      <c r="Q164" s="53">
        <f t="shared" si="6"/>
        <v>0</v>
      </c>
      <c r="R164" s="54">
        <f t="shared" si="7"/>
        <v>3165</v>
      </c>
      <c r="S164" s="54">
        <f t="shared" si="8"/>
        <v>3165</v>
      </c>
      <c r="T164" s="60"/>
      <c r="U164" s="48"/>
    </row>
    <row r="165" spans="1:61" hidden="1" outlineLevel="2">
      <c r="A165" s="151">
        <v>43675</v>
      </c>
      <c r="B165" s="95" t="s">
        <v>851</v>
      </c>
      <c r="C165" s="62">
        <v>19072901</v>
      </c>
      <c r="D165" s="43" t="s">
        <v>102</v>
      </c>
      <c r="E165" s="51" t="s">
        <v>51</v>
      </c>
      <c r="F165" s="62" t="s">
        <v>852</v>
      </c>
      <c r="G165" s="43"/>
      <c r="H165" s="43"/>
      <c r="I165" s="43"/>
      <c r="J165" s="43"/>
      <c r="K165" s="45"/>
      <c r="L165" s="43"/>
      <c r="M165" s="43"/>
      <c r="N165" s="43">
        <v>3165</v>
      </c>
      <c r="O165" s="43"/>
      <c r="P165" s="43"/>
      <c r="Q165" s="53">
        <f t="shared" si="6"/>
        <v>0</v>
      </c>
      <c r="R165" s="54">
        <f t="shared" si="7"/>
        <v>3165</v>
      </c>
      <c r="S165" s="54">
        <f t="shared" si="8"/>
        <v>3165</v>
      </c>
      <c r="T165" s="60"/>
      <c r="U165" s="48"/>
    </row>
    <row r="166" spans="1:61" hidden="1" outlineLevel="2">
      <c r="A166" s="151">
        <v>43676</v>
      </c>
      <c r="B166" s="91" t="s">
        <v>851</v>
      </c>
      <c r="C166" s="49">
        <v>19073001</v>
      </c>
      <c r="D166" s="43" t="s">
        <v>102</v>
      </c>
      <c r="E166" s="51" t="s">
        <v>51</v>
      </c>
      <c r="F166" s="49" t="s">
        <v>852</v>
      </c>
      <c r="G166" s="43"/>
      <c r="H166" s="43"/>
      <c r="I166" s="43"/>
      <c r="J166" s="43"/>
      <c r="K166" s="45"/>
      <c r="L166" s="43"/>
      <c r="M166" s="43"/>
      <c r="N166" s="43">
        <v>3165</v>
      </c>
      <c r="O166" s="43"/>
      <c r="P166" s="43"/>
      <c r="Q166" s="53">
        <f t="shared" si="6"/>
        <v>0</v>
      </c>
      <c r="R166" s="54">
        <f t="shared" si="7"/>
        <v>3165</v>
      </c>
      <c r="S166" s="54">
        <f t="shared" si="8"/>
        <v>3165</v>
      </c>
      <c r="T166" s="60"/>
      <c r="U166" s="48"/>
    </row>
    <row r="167" spans="1:61" s="122" customFormat="1" outlineLevel="1" collapsed="1">
      <c r="A167" s="154"/>
      <c r="B167" s="114" t="s">
        <v>1041</v>
      </c>
      <c r="C167" s="115"/>
      <c r="D167" s="113"/>
      <c r="E167" s="117"/>
      <c r="F167" s="115"/>
      <c r="G167" s="113"/>
      <c r="H167" s="113"/>
      <c r="I167" s="113"/>
      <c r="J167" s="113"/>
      <c r="K167" s="118"/>
      <c r="L167" s="113"/>
      <c r="M167" s="113"/>
      <c r="N167" s="113"/>
      <c r="O167" s="113"/>
      <c r="P167" s="113"/>
      <c r="Q167" s="120">
        <f>SUBTOTAL(9,Q162:Q166)</f>
        <v>0</v>
      </c>
      <c r="R167" s="121">
        <f>SUBTOTAL(9,R162:R166)</f>
        <v>15825</v>
      </c>
      <c r="S167" s="121">
        <f>SUBTOTAL(9,S162:S166)</f>
        <v>15825</v>
      </c>
      <c r="T167" s="160" t="s">
        <v>1086</v>
      </c>
      <c r="U167" s="155"/>
      <c r="V167" s="149"/>
      <c r="W167" s="149"/>
      <c r="X167" s="149"/>
      <c r="Y167" s="149"/>
      <c r="Z167" s="149"/>
      <c r="AA167" s="149"/>
      <c r="AB167" s="149"/>
      <c r="AC167" s="149"/>
      <c r="AD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  <c r="BI167" s="149"/>
    </row>
    <row r="168" spans="1:61" hidden="1" outlineLevel="2">
      <c r="A168" s="151">
        <v>43666</v>
      </c>
      <c r="B168" s="93" t="s">
        <v>693</v>
      </c>
      <c r="C168" s="49">
        <v>19072017</v>
      </c>
      <c r="D168" s="58" t="s">
        <v>428</v>
      </c>
      <c r="E168" s="51" t="s">
        <v>24</v>
      </c>
      <c r="F168" s="49"/>
      <c r="G168" s="58"/>
      <c r="H168" s="58"/>
      <c r="I168" s="58"/>
      <c r="J168" s="43"/>
      <c r="K168" s="58"/>
      <c r="L168" s="58"/>
      <c r="M168" s="58"/>
      <c r="N168" s="43">
        <v>700</v>
      </c>
      <c r="O168" s="58"/>
      <c r="P168" s="58"/>
      <c r="Q168" s="53">
        <f t="shared" si="6"/>
        <v>0</v>
      </c>
      <c r="R168" s="54">
        <f t="shared" si="7"/>
        <v>700</v>
      </c>
      <c r="S168" s="54">
        <f t="shared" si="8"/>
        <v>700</v>
      </c>
      <c r="T168" s="60"/>
      <c r="U168" s="48"/>
    </row>
    <row r="169" spans="1:61" s="122" customFormat="1" outlineLevel="1" collapsed="1">
      <c r="A169" s="154"/>
      <c r="B169" s="124" t="s">
        <v>1042</v>
      </c>
      <c r="C169" s="115"/>
      <c r="D169" s="116"/>
      <c r="E169" s="117"/>
      <c r="F169" s="115"/>
      <c r="G169" s="116"/>
      <c r="H169" s="116"/>
      <c r="I169" s="116"/>
      <c r="J169" s="113"/>
      <c r="K169" s="116"/>
      <c r="L169" s="116"/>
      <c r="M169" s="116"/>
      <c r="N169" s="113"/>
      <c r="O169" s="116"/>
      <c r="P169" s="116"/>
      <c r="Q169" s="120">
        <f>SUBTOTAL(9,Q168:Q168)</f>
        <v>0</v>
      </c>
      <c r="R169" s="121">
        <f>SUBTOTAL(9,R168:R168)</f>
        <v>700</v>
      </c>
      <c r="S169" s="121">
        <f>SUBTOTAL(9,S168:S168)</f>
        <v>700</v>
      </c>
      <c r="T169" s="160" t="s">
        <v>1086</v>
      </c>
      <c r="U169" s="155"/>
      <c r="V169" s="149"/>
      <c r="W169" s="149"/>
      <c r="X169" s="149"/>
      <c r="Y169" s="149"/>
      <c r="Z169" s="149"/>
      <c r="AA169" s="149"/>
      <c r="AB169" s="149"/>
      <c r="AC169" s="149"/>
      <c r="AD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</row>
    <row r="170" spans="1:61" hidden="1" outlineLevel="2">
      <c r="A170" s="151">
        <v>43657</v>
      </c>
      <c r="B170" s="91" t="s">
        <v>276</v>
      </c>
      <c r="C170" s="49">
        <v>19071120</v>
      </c>
      <c r="D170" s="50" t="s">
        <v>47</v>
      </c>
      <c r="E170" s="51" t="s">
        <v>67</v>
      </c>
      <c r="F170" s="49" t="s">
        <v>401</v>
      </c>
      <c r="G170" s="50"/>
      <c r="H170" s="50"/>
      <c r="I170" s="43"/>
      <c r="J170" s="43"/>
      <c r="K170" s="45"/>
      <c r="L170" s="43"/>
      <c r="M170" s="43">
        <v>10000</v>
      </c>
      <c r="N170" s="43"/>
      <c r="O170" s="43"/>
      <c r="P170" s="43"/>
      <c r="Q170" s="53">
        <f t="shared" si="6"/>
        <v>10000</v>
      </c>
      <c r="R170" s="54">
        <f t="shared" si="7"/>
        <v>0</v>
      </c>
      <c r="S170" s="54">
        <f t="shared" si="8"/>
        <v>637.00000000000011</v>
      </c>
      <c r="T170" s="60"/>
      <c r="U170" s="48"/>
    </row>
    <row r="171" spans="1:61" hidden="1" outlineLevel="2">
      <c r="A171" s="151">
        <v>43658</v>
      </c>
      <c r="B171" s="91" t="s">
        <v>276</v>
      </c>
      <c r="C171" s="49">
        <v>19071204</v>
      </c>
      <c r="D171" s="50" t="s">
        <v>60</v>
      </c>
      <c r="E171" s="51" t="s">
        <v>31</v>
      </c>
      <c r="F171" s="49" t="s">
        <v>419</v>
      </c>
      <c r="G171" s="50"/>
      <c r="H171" s="50"/>
      <c r="I171" s="43"/>
      <c r="J171" s="43"/>
      <c r="K171" s="45"/>
      <c r="L171" s="43"/>
      <c r="M171" s="43">
        <v>35000</v>
      </c>
      <c r="N171" s="43"/>
      <c r="O171" s="43"/>
      <c r="P171" s="43"/>
      <c r="Q171" s="53">
        <f t="shared" si="6"/>
        <v>35000</v>
      </c>
      <c r="R171" s="54">
        <f t="shared" si="7"/>
        <v>0</v>
      </c>
      <c r="S171" s="54">
        <f t="shared" si="8"/>
        <v>2229.5000000000005</v>
      </c>
      <c r="T171" s="60"/>
      <c r="U171" s="48"/>
    </row>
    <row r="172" spans="1:61" hidden="1" outlineLevel="2">
      <c r="A172" s="151">
        <v>43659</v>
      </c>
      <c r="B172" s="91" t="s">
        <v>276</v>
      </c>
      <c r="C172" s="49">
        <v>19071303</v>
      </c>
      <c r="D172" s="50" t="s">
        <v>60</v>
      </c>
      <c r="E172" s="51" t="s">
        <v>31</v>
      </c>
      <c r="F172" s="49" t="s">
        <v>419</v>
      </c>
      <c r="G172" s="50"/>
      <c r="H172" s="50"/>
      <c r="I172" s="43"/>
      <c r="J172" s="43"/>
      <c r="K172" s="45"/>
      <c r="L172" s="43"/>
      <c r="M172" s="43">
        <v>35000</v>
      </c>
      <c r="N172" s="43"/>
      <c r="O172" s="43"/>
      <c r="P172" s="43"/>
      <c r="Q172" s="53">
        <f t="shared" si="6"/>
        <v>35000</v>
      </c>
      <c r="R172" s="54">
        <f t="shared" si="7"/>
        <v>0</v>
      </c>
      <c r="S172" s="54">
        <f t="shared" si="8"/>
        <v>2229.5000000000005</v>
      </c>
      <c r="T172" s="60"/>
      <c r="U172" s="48"/>
    </row>
    <row r="173" spans="1:61" hidden="1" outlineLevel="2">
      <c r="A173" s="151">
        <v>43659</v>
      </c>
      <c r="B173" s="91" t="s">
        <v>276</v>
      </c>
      <c r="C173" s="49">
        <v>19071304</v>
      </c>
      <c r="D173" s="50" t="s">
        <v>47</v>
      </c>
      <c r="E173" s="51" t="s">
        <v>54</v>
      </c>
      <c r="F173" s="49" t="s">
        <v>401</v>
      </c>
      <c r="G173" s="50"/>
      <c r="H173" s="50"/>
      <c r="I173" s="43"/>
      <c r="J173" s="43"/>
      <c r="K173" s="45"/>
      <c r="L173" s="43"/>
      <c r="M173" s="43">
        <v>38000</v>
      </c>
      <c r="N173" s="43"/>
      <c r="O173" s="43"/>
      <c r="P173" s="43"/>
      <c r="Q173" s="53">
        <f t="shared" si="6"/>
        <v>38000</v>
      </c>
      <c r="R173" s="54">
        <f t="shared" si="7"/>
        <v>0</v>
      </c>
      <c r="S173" s="54">
        <f t="shared" si="8"/>
        <v>2420.6000000000004</v>
      </c>
      <c r="T173" s="60"/>
      <c r="U173" s="48"/>
    </row>
    <row r="174" spans="1:61" ht="15" hidden="1" customHeight="1" outlineLevel="2">
      <c r="A174" s="151">
        <v>43660</v>
      </c>
      <c r="B174" s="91" t="s">
        <v>276</v>
      </c>
      <c r="C174" s="49">
        <v>19071403</v>
      </c>
      <c r="D174" s="43" t="s">
        <v>60</v>
      </c>
      <c r="E174" s="51" t="s">
        <v>31</v>
      </c>
      <c r="F174" s="49" t="s">
        <v>419</v>
      </c>
      <c r="G174" s="43"/>
      <c r="H174" s="43"/>
      <c r="I174" s="43"/>
      <c r="J174" s="43"/>
      <c r="K174" s="45"/>
      <c r="L174" s="43"/>
      <c r="M174" s="43">
        <v>38000</v>
      </c>
      <c r="N174" s="43"/>
      <c r="O174" s="43"/>
      <c r="P174" s="43"/>
      <c r="Q174" s="53">
        <f t="shared" si="6"/>
        <v>38000</v>
      </c>
      <c r="R174" s="54">
        <f t="shared" si="7"/>
        <v>0</v>
      </c>
      <c r="S174" s="54">
        <f t="shared" si="8"/>
        <v>2420.6000000000004</v>
      </c>
      <c r="T174" s="60"/>
      <c r="U174" s="48"/>
    </row>
    <row r="175" spans="1:61" ht="15" hidden="1" customHeight="1" outlineLevel="2">
      <c r="A175" s="151">
        <v>43660</v>
      </c>
      <c r="B175" s="91" t="s">
        <v>276</v>
      </c>
      <c r="C175" s="49">
        <v>19071404</v>
      </c>
      <c r="D175" s="43" t="s">
        <v>47</v>
      </c>
      <c r="E175" s="51" t="s">
        <v>54</v>
      </c>
      <c r="F175" s="49" t="s">
        <v>401</v>
      </c>
      <c r="G175" s="43"/>
      <c r="H175" s="43"/>
      <c r="I175" s="43"/>
      <c r="J175" s="43"/>
      <c r="K175" s="45"/>
      <c r="L175" s="43"/>
      <c r="M175" s="43">
        <v>38000</v>
      </c>
      <c r="N175" s="43"/>
      <c r="O175" s="43"/>
      <c r="P175" s="43"/>
      <c r="Q175" s="53">
        <f t="shared" si="6"/>
        <v>38000</v>
      </c>
      <c r="R175" s="54">
        <f t="shared" si="7"/>
        <v>0</v>
      </c>
      <c r="S175" s="54">
        <f t="shared" si="8"/>
        <v>2420.6000000000004</v>
      </c>
      <c r="T175" s="60"/>
      <c r="U175" s="48"/>
    </row>
    <row r="176" spans="1:61" hidden="1" outlineLevel="2">
      <c r="A176" s="151">
        <v>43661</v>
      </c>
      <c r="B176" s="91" t="s">
        <v>276</v>
      </c>
      <c r="C176" s="63">
        <v>19071510</v>
      </c>
      <c r="D176" s="43" t="s">
        <v>47</v>
      </c>
      <c r="E176" s="51" t="s">
        <v>54</v>
      </c>
      <c r="F176" s="49" t="s">
        <v>401</v>
      </c>
      <c r="G176" s="58"/>
      <c r="H176" s="58"/>
      <c r="I176" s="43"/>
      <c r="J176" s="43"/>
      <c r="K176" s="58"/>
      <c r="L176" s="58"/>
      <c r="M176" s="43">
        <v>10000</v>
      </c>
      <c r="N176" s="58"/>
      <c r="O176" s="58"/>
      <c r="P176" s="58"/>
      <c r="Q176" s="53">
        <f t="shared" si="6"/>
        <v>10000</v>
      </c>
      <c r="R176" s="54">
        <f t="shared" si="7"/>
        <v>0</v>
      </c>
      <c r="S176" s="54">
        <f t="shared" si="8"/>
        <v>637.00000000000011</v>
      </c>
      <c r="T176" s="60"/>
      <c r="U176" s="48"/>
    </row>
    <row r="177" spans="1:61" s="122" customFormat="1" outlineLevel="1" collapsed="1">
      <c r="A177" s="154"/>
      <c r="B177" s="114" t="s">
        <v>1043</v>
      </c>
      <c r="C177" s="135"/>
      <c r="D177" s="113"/>
      <c r="E177" s="117"/>
      <c r="F177" s="115"/>
      <c r="G177" s="116"/>
      <c r="H177" s="116"/>
      <c r="I177" s="113"/>
      <c r="J177" s="113"/>
      <c r="K177" s="116"/>
      <c r="L177" s="116"/>
      <c r="M177" s="113"/>
      <c r="N177" s="116"/>
      <c r="O177" s="116"/>
      <c r="P177" s="116"/>
      <c r="Q177" s="120">
        <f>SUBTOTAL(9,Q170:Q176)</f>
        <v>204000</v>
      </c>
      <c r="R177" s="121">
        <f>SUBTOTAL(9,R170:R176)</f>
        <v>0</v>
      </c>
      <c r="S177" s="121">
        <f>SUBTOTAL(9,S170:S176)</f>
        <v>12994.800000000001</v>
      </c>
      <c r="T177" s="160" t="s">
        <v>1086</v>
      </c>
      <c r="U177" s="155"/>
      <c r="V177" s="149"/>
      <c r="W177" s="149"/>
      <c r="X177" s="149"/>
      <c r="Y177" s="149"/>
      <c r="Z177" s="149"/>
      <c r="AA177" s="149"/>
      <c r="AB177" s="149"/>
      <c r="AC177" s="149"/>
      <c r="AD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149"/>
    </row>
    <row r="178" spans="1:61" hidden="1" outlineLevel="2">
      <c r="A178" s="151">
        <v>43658</v>
      </c>
      <c r="B178" s="91" t="s">
        <v>420</v>
      </c>
      <c r="C178" s="49">
        <v>19071205</v>
      </c>
      <c r="D178" s="50" t="s">
        <v>53</v>
      </c>
      <c r="E178" s="51" t="s">
        <v>75</v>
      </c>
      <c r="F178" s="49" t="s">
        <v>420</v>
      </c>
      <c r="G178" s="50"/>
      <c r="H178" s="50"/>
      <c r="I178" s="43"/>
      <c r="J178" s="43"/>
      <c r="K178" s="45"/>
      <c r="L178" s="43"/>
      <c r="M178" s="43">
        <v>35000</v>
      </c>
      <c r="N178" s="43"/>
      <c r="O178" s="43"/>
      <c r="P178" s="43"/>
      <c r="Q178" s="53">
        <f t="shared" si="6"/>
        <v>35000</v>
      </c>
      <c r="R178" s="54">
        <f t="shared" si="7"/>
        <v>0</v>
      </c>
      <c r="S178" s="54">
        <f t="shared" si="8"/>
        <v>2229.5000000000005</v>
      </c>
      <c r="T178" s="60"/>
      <c r="U178" s="48"/>
    </row>
    <row r="179" spans="1:61" s="122" customFormat="1" outlineLevel="1" collapsed="1">
      <c r="A179" s="154"/>
      <c r="B179" s="114" t="s">
        <v>1044</v>
      </c>
      <c r="C179" s="115"/>
      <c r="D179" s="116"/>
      <c r="E179" s="117"/>
      <c r="F179" s="115"/>
      <c r="G179" s="116"/>
      <c r="H179" s="116"/>
      <c r="I179" s="113"/>
      <c r="J179" s="113"/>
      <c r="K179" s="118"/>
      <c r="L179" s="113"/>
      <c r="M179" s="113"/>
      <c r="N179" s="113"/>
      <c r="O179" s="113"/>
      <c r="P179" s="113"/>
      <c r="Q179" s="120">
        <f>SUBTOTAL(9,Q178:Q178)</f>
        <v>35000</v>
      </c>
      <c r="R179" s="121">
        <f>SUBTOTAL(9,R178:R178)</f>
        <v>0</v>
      </c>
      <c r="S179" s="121">
        <f>SUBTOTAL(9,S178:S178)</f>
        <v>2229.5000000000005</v>
      </c>
      <c r="T179" s="160" t="s">
        <v>1086</v>
      </c>
      <c r="U179" s="155"/>
      <c r="V179" s="149"/>
      <c r="W179" s="149"/>
      <c r="X179" s="149"/>
      <c r="Y179" s="149"/>
      <c r="Z179" s="149"/>
      <c r="AA179" s="149"/>
      <c r="AB179" s="149"/>
      <c r="AC179" s="149"/>
      <c r="AD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  <c r="BI179" s="149"/>
    </row>
    <row r="180" spans="1:61" hidden="1" outlineLevel="2">
      <c r="A180" s="151">
        <v>43656</v>
      </c>
      <c r="B180" s="91" t="s">
        <v>387</v>
      </c>
      <c r="C180" s="55"/>
      <c r="D180" s="66" t="s">
        <v>208</v>
      </c>
      <c r="E180" s="51" t="s">
        <v>142</v>
      </c>
      <c r="F180" s="61"/>
      <c r="G180" s="50"/>
      <c r="H180" s="50"/>
      <c r="I180" s="43"/>
      <c r="J180" s="43"/>
      <c r="K180" s="45"/>
      <c r="L180" s="43"/>
      <c r="M180" s="43"/>
      <c r="N180" s="43">
        <v>1400</v>
      </c>
      <c r="O180" s="43"/>
      <c r="P180" s="43"/>
      <c r="Q180" s="53">
        <f t="shared" si="6"/>
        <v>0</v>
      </c>
      <c r="R180" s="54">
        <f t="shared" si="7"/>
        <v>1400</v>
      </c>
      <c r="S180" s="54">
        <f t="shared" si="8"/>
        <v>1400</v>
      </c>
      <c r="T180" s="60"/>
      <c r="U180" s="48"/>
    </row>
    <row r="181" spans="1:61" s="149" customFormat="1" hidden="1" outlineLevel="2">
      <c r="A181" s="167">
        <v>43666</v>
      </c>
      <c r="B181" s="141" t="s">
        <v>387</v>
      </c>
      <c r="C181" s="142"/>
      <c r="D181" s="143" t="s">
        <v>208</v>
      </c>
      <c r="E181" s="144" t="s">
        <v>84</v>
      </c>
      <c r="F181" s="142"/>
      <c r="G181" s="145"/>
      <c r="H181" s="145"/>
      <c r="I181" s="145"/>
      <c r="J181" s="145"/>
      <c r="K181" s="146"/>
      <c r="L181" s="145"/>
      <c r="M181" s="145"/>
      <c r="N181" s="145"/>
      <c r="O181" s="145"/>
      <c r="P181" s="145"/>
      <c r="Q181" s="147">
        <f t="shared" si="6"/>
        <v>0</v>
      </c>
      <c r="R181" s="148">
        <f t="shared" si="7"/>
        <v>0</v>
      </c>
      <c r="S181" s="148">
        <f t="shared" si="8"/>
        <v>0</v>
      </c>
      <c r="T181" s="168"/>
      <c r="U181" s="169"/>
    </row>
    <row r="182" spans="1:61" s="122" customFormat="1" outlineLevel="1" collapsed="1">
      <c r="A182" s="154"/>
      <c r="B182" s="114" t="s">
        <v>1045</v>
      </c>
      <c r="C182" s="115"/>
      <c r="D182" s="127"/>
      <c r="E182" s="117"/>
      <c r="F182" s="115"/>
      <c r="G182" s="113"/>
      <c r="H182" s="113"/>
      <c r="I182" s="113"/>
      <c r="J182" s="113"/>
      <c r="K182" s="118"/>
      <c r="L182" s="113"/>
      <c r="M182" s="113"/>
      <c r="N182" s="113"/>
      <c r="O182" s="113"/>
      <c r="P182" s="113"/>
      <c r="Q182" s="120">
        <f>SUBTOTAL(9,Q180:Q181)</f>
        <v>0</v>
      </c>
      <c r="R182" s="121">
        <f>SUBTOTAL(9,R180:R181)</f>
        <v>1400</v>
      </c>
      <c r="S182" s="121">
        <f>SUBTOTAL(9,S180:S181)</f>
        <v>1400</v>
      </c>
      <c r="T182" s="160" t="s">
        <v>1086</v>
      </c>
      <c r="U182" s="155"/>
      <c r="V182" s="149"/>
      <c r="W182" s="149"/>
      <c r="X182" s="149"/>
      <c r="Y182" s="149"/>
      <c r="Z182" s="149"/>
      <c r="AA182" s="149"/>
      <c r="AB182" s="149"/>
      <c r="AC182" s="149"/>
      <c r="AD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  <c r="BI182" s="149"/>
    </row>
    <row r="183" spans="1:61" hidden="1" outlineLevel="2">
      <c r="A183" s="151">
        <v>43654</v>
      </c>
      <c r="B183" s="90" t="s">
        <v>290</v>
      </c>
      <c r="C183" s="49">
        <v>19070810</v>
      </c>
      <c r="D183" s="58" t="s">
        <v>88</v>
      </c>
      <c r="E183" s="51" t="s">
        <v>34</v>
      </c>
      <c r="F183" s="62" t="s">
        <v>291</v>
      </c>
      <c r="G183" s="43"/>
      <c r="H183" s="43"/>
      <c r="I183" s="43"/>
      <c r="J183" s="43"/>
      <c r="K183" s="45"/>
      <c r="L183" s="43"/>
      <c r="M183" s="43">
        <v>13000</v>
      </c>
      <c r="N183" s="43"/>
      <c r="O183" s="52"/>
      <c r="P183" s="43"/>
      <c r="Q183" s="53">
        <f t="shared" si="6"/>
        <v>13000</v>
      </c>
      <c r="R183" s="54">
        <f t="shared" si="7"/>
        <v>0</v>
      </c>
      <c r="S183" s="54">
        <f t="shared" si="8"/>
        <v>828.10000000000014</v>
      </c>
      <c r="T183" s="60"/>
      <c r="U183" s="48"/>
    </row>
    <row r="184" spans="1:61" hidden="1" outlineLevel="2">
      <c r="A184" s="151">
        <v>43662</v>
      </c>
      <c r="B184" s="93" t="s">
        <v>290</v>
      </c>
      <c r="C184" s="49">
        <v>19071613</v>
      </c>
      <c r="D184" s="58" t="s">
        <v>60</v>
      </c>
      <c r="E184" s="51" t="s">
        <v>34</v>
      </c>
      <c r="F184" s="49" t="s">
        <v>554</v>
      </c>
      <c r="G184" s="58"/>
      <c r="H184" s="58"/>
      <c r="I184" s="43"/>
      <c r="J184" s="58"/>
      <c r="K184" s="58"/>
      <c r="L184" s="58"/>
      <c r="M184" s="43">
        <v>13000</v>
      </c>
      <c r="N184" s="58"/>
      <c r="O184" s="58"/>
      <c r="P184" s="58"/>
      <c r="Q184" s="53">
        <f t="shared" si="6"/>
        <v>13000</v>
      </c>
      <c r="R184" s="54">
        <f t="shared" si="7"/>
        <v>0</v>
      </c>
      <c r="S184" s="54">
        <f t="shared" si="8"/>
        <v>828.10000000000014</v>
      </c>
      <c r="T184" s="60"/>
      <c r="U184" s="48"/>
    </row>
    <row r="185" spans="1:61" ht="16.5" hidden="1" outlineLevel="2">
      <c r="A185" s="151">
        <v>43671</v>
      </c>
      <c r="B185" s="91" t="s">
        <v>290</v>
      </c>
      <c r="C185" s="49">
        <v>19072530</v>
      </c>
      <c r="D185" s="50" t="s">
        <v>428</v>
      </c>
      <c r="E185" s="49" t="s">
        <v>34</v>
      </c>
      <c r="F185" s="64" t="s">
        <v>843</v>
      </c>
      <c r="G185" s="50"/>
      <c r="H185" s="50"/>
      <c r="I185" s="43"/>
      <c r="J185" s="52"/>
      <c r="K185" s="45"/>
      <c r="L185" s="43"/>
      <c r="M185" s="43">
        <v>13000</v>
      </c>
      <c r="N185" s="43"/>
      <c r="O185" s="43"/>
      <c r="P185" s="43"/>
      <c r="Q185" s="53">
        <f t="shared" si="6"/>
        <v>13000</v>
      </c>
      <c r="R185" s="54">
        <f t="shared" si="7"/>
        <v>0</v>
      </c>
      <c r="S185" s="54">
        <f t="shared" si="8"/>
        <v>828.10000000000014</v>
      </c>
      <c r="T185" s="60"/>
      <c r="U185" s="48"/>
    </row>
    <row r="186" spans="1:61" ht="15" hidden="1" customHeight="1" outlineLevel="2">
      <c r="A186" s="151">
        <v>43673</v>
      </c>
      <c r="B186" s="98" t="s">
        <v>290</v>
      </c>
      <c r="C186" s="49">
        <v>19072720</v>
      </c>
      <c r="D186" s="50" t="s">
        <v>428</v>
      </c>
      <c r="E186" s="49" t="s">
        <v>34</v>
      </c>
      <c r="F186" s="62" t="s">
        <v>893</v>
      </c>
      <c r="G186" s="63"/>
      <c r="H186" s="63"/>
      <c r="I186" s="63"/>
      <c r="J186" s="43"/>
      <c r="K186" s="63"/>
      <c r="L186" s="63"/>
      <c r="M186" s="43">
        <v>20000</v>
      </c>
      <c r="N186" s="63"/>
      <c r="O186" s="58"/>
      <c r="P186" s="63"/>
      <c r="Q186" s="53">
        <f t="shared" si="6"/>
        <v>20000</v>
      </c>
      <c r="R186" s="54">
        <f t="shared" si="7"/>
        <v>0</v>
      </c>
      <c r="S186" s="54">
        <f t="shared" si="8"/>
        <v>1274.0000000000002</v>
      </c>
      <c r="T186" s="60"/>
      <c r="U186" s="48"/>
    </row>
    <row r="187" spans="1:61" ht="16.5" hidden="1" outlineLevel="2">
      <c r="A187" s="151">
        <v>43673</v>
      </c>
      <c r="B187" s="98" t="s">
        <v>290</v>
      </c>
      <c r="C187" s="49"/>
      <c r="D187" s="66" t="s">
        <v>208</v>
      </c>
      <c r="E187" s="49" t="s">
        <v>84</v>
      </c>
      <c r="F187" s="62" t="s">
        <v>910</v>
      </c>
      <c r="G187" s="63"/>
      <c r="H187" s="63"/>
      <c r="I187" s="63"/>
      <c r="J187" s="43"/>
      <c r="K187" s="63"/>
      <c r="L187" s="63"/>
      <c r="M187" s="43">
        <v>13000</v>
      </c>
      <c r="N187" s="63"/>
      <c r="O187" s="58"/>
      <c r="P187" s="63"/>
      <c r="Q187" s="53">
        <f t="shared" si="6"/>
        <v>13000</v>
      </c>
      <c r="R187" s="54">
        <f t="shared" si="7"/>
        <v>0</v>
      </c>
      <c r="S187" s="54">
        <f t="shared" si="8"/>
        <v>828.10000000000014</v>
      </c>
      <c r="T187" s="60"/>
      <c r="U187" s="48"/>
    </row>
    <row r="188" spans="1:61" hidden="1" outlineLevel="2">
      <c r="A188" s="151">
        <v>43674</v>
      </c>
      <c r="B188" s="91" t="s">
        <v>290</v>
      </c>
      <c r="C188" s="49">
        <v>19072804</v>
      </c>
      <c r="D188" s="43" t="s">
        <v>88</v>
      </c>
      <c r="E188" s="51" t="s">
        <v>629</v>
      </c>
      <c r="F188" s="49" t="s">
        <v>911</v>
      </c>
      <c r="G188" s="43"/>
      <c r="H188" s="43"/>
      <c r="I188" s="43"/>
      <c r="J188" s="43"/>
      <c r="K188" s="45"/>
      <c r="L188" s="43"/>
      <c r="M188" s="43">
        <v>48000</v>
      </c>
      <c r="N188" s="43"/>
      <c r="O188" s="43"/>
      <c r="P188" s="43"/>
      <c r="Q188" s="53">
        <f t="shared" si="6"/>
        <v>48000</v>
      </c>
      <c r="R188" s="54">
        <f t="shared" si="7"/>
        <v>0</v>
      </c>
      <c r="S188" s="54">
        <f t="shared" si="8"/>
        <v>3057.6000000000004</v>
      </c>
      <c r="T188" s="60"/>
      <c r="U188" s="48"/>
    </row>
    <row r="189" spans="1:61" s="4" customFormat="1" ht="18" hidden="1" outlineLevel="2" thickBot="1">
      <c r="A189" s="151">
        <v>43675</v>
      </c>
      <c r="B189" s="95" t="s">
        <v>290</v>
      </c>
      <c r="C189" s="62">
        <v>19072902</v>
      </c>
      <c r="D189" s="43" t="s">
        <v>88</v>
      </c>
      <c r="E189" s="51" t="s">
        <v>629</v>
      </c>
      <c r="F189" s="62" t="s">
        <v>911</v>
      </c>
      <c r="G189" s="43"/>
      <c r="H189" s="43"/>
      <c r="I189" s="43"/>
      <c r="J189" s="44"/>
      <c r="K189" s="45"/>
      <c r="L189" s="43"/>
      <c r="M189" s="43">
        <v>48000</v>
      </c>
      <c r="N189" s="43"/>
      <c r="O189" s="43"/>
      <c r="P189" s="43"/>
      <c r="Q189" s="53">
        <f t="shared" si="6"/>
        <v>48000</v>
      </c>
      <c r="R189" s="54">
        <f t="shared" si="7"/>
        <v>0</v>
      </c>
      <c r="S189" s="54">
        <f t="shared" si="8"/>
        <v>3057.6000000000004</v>
      </c>
      <c r="T189" s="60"/>
      <c r="U189" s="48"/>
      <c r="V189" s="197"/>
      <c r="W189" s="197"/>
      <c r="X189" s="197"/>
      <c r="Y189" s="197"/>
      <c r="Z189" s="197"/>
      <c r="AA189" s="197"/>
      <c r="AB189" s="197"/>
      <c r="AC189" s="197"/>
      <c r="AD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7"/>
      <c r="BC189" s="197"/>
      <c r="BD189" s="197"/>
      <c r="BE189" s="197"/>
      <c r="BF189" s="197"/>
      <c r="BG189" s="197"/>
      <c r="BH189" s="197"/>
      <c r="BI189" s="197"/>
    </row>
    <row r="190" spans="1:61" ht="18" hidden="1" outlineLevel="2" thickTop="1">
      <c r="A190" s="151">
        <v>43676</v>
      </c>
      <c r="B190" s="91" t="s">
        <v>290</v>
      </c>
      <c r="C190" s="49">
        <v>19073004</v>
      </c>
      <c r="D190" s="43" t="s">
        <v>88</v>
      </c>
      <c r="E190" s="51" t="s">
        <v>629</v>
      </c>
      <c r="F190" s="49" t="s">
        <v>911</v>
      </c>
      <c r="G190" s="50"/>
      <c r="H190" s="50"/>
      <c r="I190" s="43"/>
      <c r="J190" s="43"/>
      <c r="K190" s="45"/>
      <c r="L190" s="43"/>
      <c r="M190" s="43">
        <v>48000</v>
      </c>
      <c r="N190" s="43"/>
      <c r="O190" s="43">
        <v>5000</v>
      </c>
      <c r="P190" s="52"/>
      <c r="Q190" s="53">
        <f t="shared" si="6"/>
        <v>53000</v>
      </c>
      <c r="R190" s="54">
        <f t="shared" si="7"/>
        <v>0</v>
      </c>
      <c r="S190" s="54">
        <f t="shared" si="8"/>
        <v>3376.1000000000004</v>
      </c>
      <c r="T190" s="60"/>
      <c r="U190" s="48"/>
    </row>
    <row r="191" spans="1:61" hidden="1" outlineLevel="2">
      <c r="A191" s="151">
        <v>43677</v>
      </c>
      <c r="B191" s="100" t="s">
        <v>290</v>
      </c>
      <c r="C191" s="49">
        <v>19073113</v>
      </c>
      <c r="D191" s="43" t="s">
        <v>60</v>
      </c>
      <c r="E191" s="51" t="s">
        <v>61</v>
      </c>
      <c r="F191" s="70" t="s">
        <v>893</v>
      </c>
      <c r="G191" s="49"/>
      <c r="H191" s="49"/>
      <c r="I191" s="49"/>
      <c r="J191" s="43"/>
      <c r="K191" s="55"/>
      <c r="L191" s="49"/>
      <c r="M191" s="43">
        <v>20000</v>
      </c>
      <c r="N191" s="49"/>
      <c r="O191" s="43"/>
      <c r="P191" s="49"/>
      <c r="Q191" s="53">
        <f t="shared" si="6"/>
        <v>20000</v>
      </c>
      <c r="R191" s="54">
        <f t="shared" si="7"/>
        <v>0</v>
      </c>
      <c r="S191" s="54">
        <f t="shared" si="8"/>
        <v>1274.0000000000002</v>
      </c>
      <c r="T191" s="60"/>
      <c r="U191" s="48"/>
    </row>
    <row r="192" spans="1:61" hidden="1" outlineLevel="2">
      <c r="A192" s="151">
        <v>43677</v>
      </c>
      <c r="B192" s="95" t="s">
        <v>290</v>
      </c>
      <c r="C192" s="49">
        <v>19073121</v>
      </c>
      <c r="D192" s="50" t="s">
        <v>47</v>
      </c>
      <c r="E192" s="51" t="s">
        <v>54</v>
      </c>
      <c r="F192" s="49" t="s">
        <v>1011</v>
      </c>
      <c r="G192" s="50"/>
      <c r="H192" s="50"/>
      <c r="I192" s="43"/>
      <c r="J192" s="43"/>
      <c r="K192" s="45"/>
      <c r="L192" s="43"/>
      <c r="M192" s="43">
        <v>21500</v>
      </c>
      <c r="N192" s="43"/>
      <c r="O192" s="43"/>
      <c r="P192" s="52"/>
      <c r="Q192" s="53">
        <f t="shared" si="6"/>
        <v>21500</v>
      </c>
      <c r="R192" s="54">
        <f t="shared" si="7"/>
        <v>0</v>
      </c>
      <c r="S192" s="54">
        <f t="shared" si="8"/>
        <v>1369.5500000000002</v>
      </c>
      <c r="T192" s="60"/>
      <c r="U192" s="48"/>
    </row>
    <row r="193" spans="1:61" outlineLevel="1" collapsed="1">
      <c r="A193" s="151"/>
      <c r="B193" s="97" t="s">
        <v>1046</v>
      </c>
      <c r="C193" s="49"/>
      <c r="D193" s="50"/>
      <c r="E193" s="51"/>
      <c r="F193" s="49"/>
      <c r="G193" s="50"/>
      <c r="H193" s="50"/>
      <c r="I193" s="43"/>
      <c r="J193" s="43"/>
      <c r="K193" s="45"/>
      <c r="L193" s="43"/>
      <c r="M193" s="43"/>
      <c r="N193" s="43"/>
      <c r="O193" s="43"/>
      <c r="P193" s="52"/>
      <c r="Q193" s="53">
        <f>SUBTOTAL(9,Q183:Q192)</f>
        <v>262500</v>
      </c>
      <c r="R193" s="54">
        <f>SUBTOTAL(9,R183:R192)</f>
        <v>0</v>
      </c>
      <c r="S193" s="54">
        <f>SUBTOTAL(9,S183:S192)</f>
        <v>16721.250000000004</v>
      </c>
      <c r="T193" s="161" t="s">
        <v>1106</v>
      </c>
      <c r="U193" s="48">
        <f>S193</f>
        <v>16721.250000000004</v>
      </c>
    </row>
    <row r="194" spans="1:61" hidden="1" outlineLevel="2">
      <c r="A194" s="151">
        <v>43670</v>
      </c>
      <c r="B194" s="91" t="s">
        <v>787</v>
      </c>
      <c r="C194" s="49">
        <v>19072402</v>
      </c>
      <c r="D194" s="43" t="s">
        <v>33</v>
      </c>
      <c r="E194" s="51" t="s">
        <v>48</v>
      </c>
      <c r="F194" s="49" t="s">
        <v>788</v>
      </c>
      <c r="G194" s="43"/>
      <c r="H194" s="43"/>
      <c r="I194" s="43"/>
      <c r="J194" s="43"/>
      <c r="K194" s="45"/>
      <c r="L194" s="43"/>
      <c r="M194" s="43"/>
      <c r="N194" s="43">
        <v>3183.5</v>
      </c>
      <c r="O194" s="43"/>
      <c r="P194" s="43"/>
      <c r="Q194" s="53">
        <f t="shared" si="6"/>
        <v>0</v>
      </c>
      <c r="R194" s="54">
        <f t="shared" si="7"/>
        <v>3183.5</v>
      </c>
      <c r="S194" s="54">
        <f t="shared" si="8"/>
        <v>3183.5</v>
      </c>
      <c r="T194" s="60"/>
      <c r="U194" s="48"/>
    </row>
    <row r="195" spans="1:61" hidden="1" outlineLevel="2">
      <c r="A195" s="151">
        <v>43671</v>
      </c>
      <c r="B195" s="91" t="s">
        <v>787</v>
      </c>
      <c r="C195" s="49">
        <v>19072502</v>
      </c>
      <c r="D195" s="43" t="s">
        <v>33</v>
      </c>
      <c r="E195" s="51" t="s">
        <v>48</v>
      </c>
      <c r="F195" s="49" t="s">
        <v>788</v>
      </c>
      <c r="G195" s="43"/>
      <c r="H195" s="43"/>
      <c r="I195" s="43"/>
      <c r="J195" s="43"/>
      <c r="K195" s="45"/>
      <c r="L195" s="43"/>
      <c r="M195" s="43"/>
      <c r="N195" s="43">
        <v>3183.5</v>
      </c>
      <c r="O195" s="43"/>
      <c r="P195" s="43"/>
      <c r="Q195" s="53">
        <f t="shared" si="6"/>
        <v>0</v>
      </c>
      <c r="R195" s="54">
        <f t="shared" si="7"/>
        <v>3183.5</v>
      </c>
      <c r="S195" s="54">
        <f t="shared" si="8"/>
        <v>3183.5</v>
      </c>
      <c r="T195" s="60"/>
      <c r="U195" s="48"/>
    </row>
    <row r="196" spans="1:61" s="122" customFormat="1" outlineLevel="1" collapsed="1">
      <c r="A196" s="154"/>
      <c r="B196" s="114" t="s">
        <v>1047</v>
      </c>
      <c r="C196" s="115"/>
      <c r="D196" s="113"/>
      <c r="E196" s="117"/>
      <c r="F196" s="115"/>
      <c r="G196" s="113"/>
      <c r="H196" s="113"/>
      <c r="I196" s="113"/>
      <c r="J196" s="113"/>
      <c r="K196" s="118"/>
      <c r="L196" s="113"/>
      <c r="M196" s="113"/>
      <c r="N196" s="113"/>
      <c r="O196" s="113"/>
      <c r="P196" s="113"/>
      <c r="Q196" s="120">
        <f>SUBTOTAL(9,Q194:Q195)</f>
        <v>0</v>
      </c>
      <c r="R196" s="121">
        <f>SUBTOTAL(9,R194:R195)</f>
        <v>6367</v>
      </c>
      <c r="S196" s="121">
        <f>SUBTOTAL(9,S194:S195)</f>
        <v>6367</v>
      </c>
      <c r="T196" s="160" t="s">
        <v>1086</v>
      </c>
      <c r="U196" s="155"/>
      <c r="V196" s="149"/>
      <c r="W196" s="149"/>
      <c r="X196" s="149"/>
      <c r="Y196" s="149"/>
      <c r="Z196" s="149"/>
      <c r="AA196" s="149"/>
      <c r="AB196" s="149"/>
      <c r="AC196" s="149"/>
      <c r="AD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  <c r="BI196" s="149"/>
    </row>
    <row r="197" spans="1:61" hidden="1" outlineLevel="2">
      <c r="A197" s="151">
        <v>43651</v>
      </c>
      <c r="B197" s="90" t="s">
        <v>190</v>
      </c>
      <c r="C197" s="49">
        <v>19070520</v>
      </c>
      <c r="D197" s="50" t="s">
        <v>47</v>
      </c>
      <c r="E197" s="51" t="s">
        <v>24</v>
      </c>
      <c r="F197" s="49" t="s">
        <v>191</v>
      </c>
      <c r="G197" s="43"/>
      <c r="H197" s="43"/>
      <c r="I197" s="43"/>
      <c r="J197" s="43"/>
      <c r="K197" s="45"/>
      <c r="L197" s="43"/>
      <c r="M197" s="43"/>
      <c r="N197" s="43"/>
      <c r="O197" s="43"/>
      <c r="P197" s="52">
        <v>1300</v>
      </c>
      <c r="Q197" s="53">
        <f t="shared" si="6"/>
        <v>0</v>
      </c>
      <c r="R197" s="54">
        <f t="shared" si="7"/>
        <v>1300</v>
      </c>
      <c r="S197" s="54">
        <f t="shared" si="8"/>
        <v>1300</v>
      </c>
      <c r="T197" s="60"/>
      <c r="U197" s="48"/>
    </row>
    <row r="198" spans="1:61" hidden="1" outlineLevel="2">
      <c r="A198" s="151">
        <v>43656</v>
      </c>
      <c r="B198" s="91" t="s">
        <v>190</v>
      </c>
      <c r="C198" s="49">
        <v>19071023</v>
      </c>
      <c r="D198" s="50" t="s">
        <v>71</v>
      </c>
      <c r="E198" s="51" t="s">
        <v>40</v>
      </c>
      <c r="F198" s="49" t="s">
        <v>368</v>
      </c>
      <c r="G198" s="50"/>
      <c r="H198" s="50"/>
      <c r="I198" s="43"/>
      <c r="J198" s="43"/>
      <c r="K198" s="45"/>
      <c r="L198" s="43"/>
      <c r="M198" s="43"/>
      <c r="N198" s="43"/>
      <c r="O198" s="43">
        <v>3000</v>
      </c>
      <c r="P198" s="43">
        <v>2300</v>
      </c>
      <c r="Q198" s="53">
        <f t="shared" si="6"/>
        <v>3000</v>
      </c>
      <c r="R198" s="54">
        <f t="shared" si="7"/>
        <v>2300</v>
      </c>
      <c r="S198" s="54">
        <f t="shared" si="8"/>
        <v>2491.1</v>
      </c>
      <c r="T198" s="60"/>
      <c r="U198" s="48"/>
    </row>
    <row r="199" spans="1:61" hidden="1" outlineLevel="2">
      <c r="A199" s="151">
        <v>43658</v>
      </c>
      <c r="B199" s="91" t="s">
        <v>190</v>
      </c>
      <c r="C199" s="49">
        <v>19071217</v>
      </c>
      <c r="D199" s="58" t="s">
        <v>102</v>
      </c>
      <c r="E199" s="51" t="s">
        <v>51</v>
      </c>
      <c r="F199" s="49" t="s">
        <v>368</v>
      </c>
      <c r="G199" s="50"/>
      <c r="H199" s="50"/>
      <c r="I199" s="43"/>
      <c r="J199" s="43"/>
      <c r="K199" s="45"/>
      <c r="L199" s="43"/>
      <c r="M199" s="43"/>
      <c r="N199" s="43"/>
      <c r="O199" s="43"/>
      <c r="P199" s="43">
        <v>2300</v>
      </c>
      <c r="Q199" s="53">
        <f t="shared" si="6"/>
        <v>0</v>
      </c>
      <c r="R199" s="54">
        <f t="shared" si="7"/>
        <v>2300</v>
      </c>
      <c r="S199" s="54">
        <f t="shared" si="8"/>
        <v>2300</v>
      </c>
      <c r="T199" s="60"/>
      <c r="U199" s="48"/>
    </row>
    <row r="200" spans="1:61" hidden="1" outlineLevel="2">
      <c r="A200" s="151">
        <v>43659</v>
      </c>
      <c r="B200" s="91" t="s">
        <v>190</v>
      </c>
      <c r="C200" s="49">
        <v>19071315</v>
      </c>
      <c r="D200" s="43" t="s">
        <v>428</v>
      </c>
      <c r="E200" s="51" t="s">
        <v>34</v>
      </c>
      <c r="F200" s="49" t="s">
        <v>191</v>
      </c>
      <c r="G200" s="43"/>
      <c r="H200" s="43"/>
      <c r="I200" s="43"/>
      <c r="J200" s="43"/>
      <c r="K200" s="45"/>
      <c r="L200" s="43"/>
      <c r="M200" s="43"/>
      <c r="N200" s="43"/>
      <c r="O200" s="43"/>
      <c r="P200" s="43">
        <v>765</v>
      </c>
      <c r="Q200" s="53">
        <f t="shared" si="6"/>
        <v>0</v>
      </c>
      <c r="R200" s="54">
        <f t="shared" si="7"/>
        <v>765</v>
      </c>
      <c r="S200" s="54">
        <f t="shared" si="8"/>
        <v>765</v>
      </c>
      <c r="T200" s="60"/>
      <c r="U200" s="48"/>
    </row>
    <row r="201" spans="1:61" hidden="1" outlineLevel="2">
      <c r="A201" s="151">
        <v>43667</v>
      </c>
      <c r="B201" s="98" t="s">
        <v>190</v>
      </c>
      <c r="C201" s="49">
        <v>19072123</v>
      </c>
      <c r="D201" s="58" t="s">
        <v>468</v>
      </c>
      <c r="E201" s="51" t="s">
        <v>48</v>
      </c>
      <c r="F201" s="49" t="s">
        <v>725</v>
      </c>
      <c r="G201" s="58"/>
      <c r="H201" s="58"/>
      <c r="I201" s="58"/>
      <c r="J201" s="43"/>
      <c r="K201" s="58"/>
      <c r="L201" s="58"/>
      <c r="M201" s="58"/>
      <c r="N201" s="58"/>
      <c r="O201" s="58"/>
      <c r="P201" s="58">
        <v>765</v>
      </c>
      <c r="Q201" s="53">
        <f t="shared" si="6"/>
        <v>0</v>
      </c>
      <c r="R201" s="54">
        <f t="shared" si="7"/>
        <v>765</v>
      </c>
      <c r="S201" s="54">
        <f t="shared" si="8"/>
        <v>765</v>
      </c>
      <c r="T201" s="60"/>
      <c r="U201" s="48"/>
    </row>
    <row r="202" spans="1:61" ht="18" outlineLevel="1" collapsed="1">
      <c r="A202" s="151"/>
      <c r="B202" s="99" t="s">
        <v>1048</v>
      </c>
      <c r="C202" s="49"/>
      <c r="D202" s="58"/>
      <c r="E202" s="51"/>
      <c r="F202" s="49"/>
      <c r="G202" s="58"/>
      <c r="H202" s="58"/>
      <c r="I202" s="58"/>
      <c r="J202" s="43"/>
      <c r="K202" s="58"/>
      <c r="L202" s="58"/>
      <c r="M202" s="58"/>
      <c r="N202" s="58"/>
      <c r="O202" s="58"/>
      <c r="P202" s="58"/>
      <c r="Q202" s="53">
        <f>SUBTOTAL(9,Q197:Q201)</f>
        <v>3000</v>
      </c>
      <c r="R202" s="54">
        <f>SUBTOTAL(9,R197:R201)</f>
        <v>7430</v>
      </c>
      <c r="S202" s="54">
        <f>SUBTOTAL(9,S197:S201)</f>
        <v>7621.1</v>
      </c>
      <c r="T202" s="153" t="s">
        <v>1105</v>
      </c>
      <c r="U202" s="48">
        <f>S202</f>
        <v>7621.1</v>
      </c>
    </row>
    <row r="203" spans="1:61" hidden="1" outlineLevel="2">
      <c r="A203" s="151">
        <v>43664</v>
      </c>
      <c r="B203" s="93" t="s">
        <v>636</v>
      </c>
      <c r="C203" s="49">
        <v>19071824</v>
      </c>
      <c r="D203" s="43" t="s">
        <v>428</v>
      </c>
      <c r="E203" s="51" t="s">
        <v>73</v>
      </c>
      <c r="F203" s="49" t="s">
        <v>637</v>
      </c>
      <c r="G203" s="58"/>
      <c r="H203" s="58"/>
      <c r="I203" s="58"/>
      <c r="J203" s="43"/>
      <c r="K203" s="58"/>
      <c r="L203" s="58"/>
      <c r="M203" s="58"/>
      <c r="N203" s="58">
        <v>650</v>
      </c>
      <c r="O203" s="58"/>
      <c r="P203" s="58"/>
      <c r="Q203" s="53">
        <f t="shared" si="6"/>
        <v>0</v>
      </c>
      <c r="R203" s="54">
        <f t="shared" si="7"/>
        <v>650</v>
      </c>
      <c r="S203" s="54">
        <f t="shared" si="8"/>
        <v>650</v>
      </c>
      <c r="T203" s="60"/>
      <c r="U203" s="48"/>
    </row>
    <row r="204" spans="1:61" s="122" customFormat="1" outlineLevel="1" collapsed="1">
      <c r="A204" s="154"/>
      <c r="B204" s="124" t="s">
        <v>1049</v>
      </c>
      <c r="C204" s="115"/>
      <c r="D204" s="113"/>
      <c r="E204" s="117"/>
      <c r="F204" s="115"/>
      <c r="G204" s="116"/>
      <c r="H204" s="116"/>
      <c r="I204" s="116"/>
      <c r="J204" s="113"/>
      <c r="K204" s="116"/>
      <c r="L204" s="116"/>
      <c r="M204" s="116"/>
      <c r="N204" s="116"/>
      <c r="O204" s="116"/>
      <c r="P204" s="116"/>
      <c r="Q204" s="120">
        <f>SUBTOTAL(9,Q203:Q203)</f>
        <v>0</v>
      </c>
      <c r="R204" s="121">
        <f>SUBTOTAL(9,R203:R203)</f>
        <v>650</v>
      </c>
      <c r="S204" s="121">
        <f>SUBTOTAL(9,S203:S203)</f>
        <v>650</v>
      </c>
      <c r="T204" s="160" t="s">
        <v>1086</v>
      </c>
      <c r="U204" s="155"/>
      <c r="V204" s="149"/>
      <c r="W204" s="149"/>
      <c r="X204" s="149"/>
      <c r="Y204" s="149"/>
      <c r="Z204" s="149"/>
      <c r="AA204" s="149"/>
      <c r="AB204" s="149"/>
      <c r="AC204" s="149"/>
      <c r="AD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  <c r="BI204" s="149"/>
    </row>
    <row r="205" spans="1:61" hidden="1" outlineLevel="2">
      <c r="A205" s="151">
        <v>43667</v>
      </c>
      <c r="B205" s="98" t="s">
        <v>726</v>
      </c>
      <c r="C205" s="49">
        <v>19072124</v>
      </c>
      <c r="D205" s="58" t="s">
        <v>468</v>
      </c>
      <c r="E205" s="51" t="s">
        <v>48</v>
      </c>
      <c r="F205" s="49" t="s">
        <v>727</v>
      </c>
      <c r="G205" s="58"/>
      <c r="H205" s="58"/>
      <c r="I205" s="58"/>
      <c r="J205" s="43"/>
      <c r="K205" s="58"/>
      <c r="L205" s="67">
        <v>650</v>
      </c>
      <c r="M205" s="58"/>
      <c r="N205" s="58"/>
      <c r="O205" s="58"/>
      <c r="P205" s="58"/>
      <c r="Q205" s="53">
        <f t="shared" si="6"/>
        <v>0</v>
      </c>
      <c r="R205" s="54">
        <f t="shared" si="7"/>
        <v>650</v>
      </c>
      <c r="S205" s="54">
        <f t="shared" si="8"/>
        <v>650</v>
      </c>
      <c r="T205" s="60"/>
      <c r="U205" s="48"/>
    </row>
    <row r="206" spans="1:61" s="122" customFormat="1" outlineLevel="1" collapsed="1">
      <c r="A206" s="154"/>
      <c r="B206" s="136" t="s">
        <v>1050</v>
      </c>
      <c r="C206" s="115"/>
      <c r="D206" s="116"/>
      <c r="E206" s="117"/>
      <c r="F206" s="115"/>
      <c r="G206" s="116"/>
      <c r="H206" s="116"/>
      <c r="I206" s="116"/>
      <c r="J206" s="113"/>
      <c r="K206" s="116"/>
      <c r="L206" s="123"/>
      <c r="M206" s="116"/>
      <c r="N206" s="116"/>
      <c r="O206" s="116"/>
      <c r="P206" s="116"/>
      <c r="Q206" s="120">
        <f>SUBTOTAL(9,Q205:Q205)</f>
        <v>0</v>
      </c>
      <c r="R206" s="121">
        <f>SUBTOTAL(9,R205:R205)</f>
        <v>650</v>
      </c>
      <c r="S206" s="121">
        <f>SUBTOTAL(9,S205:S205)</f>
        <v>650</v>
      </c>
      <c r="T206" s="160" t="s">
        <v>1086</v>
      </c>
      <c r="U206" s="155"/>
      <c r="V206" s="149"/>
      <c r="W206" s="149"/>
      <c r="X206" s="149"/>
      <c r="Y206" s="149"/>
      <c r="Z206" s="149"/>
      <c r="AA206" s="149"/>
      <c r="AB206" s="149"/>
      <c r="AC206" s="149"/>
      <c r="AD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</row>
    <row r="207" spans="1:61" hidden="1" outlineLevel="2">
      <c r="A207" s="151">
        <v>43647</v>
      </c>
      <c r="B207" s="90" t="s">
        <v>46</v>
      </c>
      <c r="C207" s="49">
        <v>19070115</v>
      </c>
      <c r="D207" s="50" t="s">
        <v>47</v>
      </c>
      <c r="E207" s="51" t="s">
        <v>48</v>
      </c>
      <c r="F207" s="49" t="s">
        <v>49</v>
      </c>
      <c r="G207" s="50"/>
      <c r="H207" s="50"/>
      <c r="I207" s="43"/>
      <c r="J207" s="43"/>
      <c r="K207" s="45"/>
      <c r="L207" s="43"/>
      <c r="M207" s="43"/>
      <c r="N207" s="43"/>
      <c r="O207" s="44"/>
      <c r="P207" s="52">
        <v>552</v>
      </c>
      <c r="Q207" s="53">
        <f t="shared" si="6"/>
        <v>0</v>
      </c>
      <c r="R207" s="54">
        <f t="shared" si="7"/>
        <v>552</v>
      </c>
      <c r="S207" s="54">
        <f t="shared" si="8"/>
        <v>552</v>
      </c>
      <c r="T207" s="60"/>
      <c r="U207" s="48"/>
    </row>
    <row r="208" spans="1:61" hidden="1" outlineLevel="2">
      <c r="A208" s="151">
        <v>43647</v>
      </c>
      <c r="B208" s="90" t="s">
        <v>46</v>
      </c>
      <c r="C208" s="49">
        <v>19070129</v>
      </c>
      <c r="D208" s="50" t="s">
        <v>71</v>
      </c>
      <c r="E208" s="51" t="s">
        <v>31</v>
      </c>
      <c r="F208" s="49" t="s">
        <v>72</v>
      </c>
      <c r="G208" s="50"/>
      <c r="H208" s="50"/>
      <c r="I208" s="43"/>
      <c r="J208" s="43"/>
      <c r="K208" s="45"/>
      <c r="L208" s="43"/>
      <c r="M208" s="43"/>
      <c r="N208" s="43"/>
      <c r="O208" s="44"/>
      <c r="P208" s="52">
        <v>552</v>
      </c>
      <c r="Q208" s="53">
        <f t="shared" si="6"/>
        <v>0</v>
      </c>
      <c r="R208" s="54">
        <f t="shared" si="7"/>
        <v>552</v>
      </c>
      <c r="S208" s="54">
        <f t="shared" si="8"/>
        <v>552</v>
      </c>
      <c r="T208" s="60"/>
      <c r="U208" s="48"/>
    </row>
    <row r="209" spans="1:21" hidden="1" outlineLevel="2">
      <c r="A209" s="170">
        <v>43648</v>
      </c>
      <c r="B209" s="95" t="s">
        <v>46</v>
      </c>
      <c r="C209" s="49">
        <v>19070223</v>
      </c>
      <c r="D209" s="57" t="s">
        <v>66</v>
      </c>
      <c r="E209" s="51" t="s">
        <v>34</v>
      </c>
      <c r="F209" s="62" t="s">
        <v>110</v>
      </c>
      <c r="G209" s="56"/>
      <c r="H209" s="56"/>
      <c r="I209" s="44"/>
      <c r="J209" s="44"/>
      <c r="K209" s="44"/>
      <c r="L209" s="44"/>
      <c r="M209" s="44"/>
      <c r="N209" s="44"/>
      <c r="O209" s="44"/>
      <c r="P209" s="52">
        <v>563</v>
      </c>
      <c r="Q209" s="53">
        <f t="shared" si="6"/>
        <v>0</v>
      </c>
      <c r="R209" s="54">
        <f t="shared" si="7"/>
        <v>563</v>
      </c>
      <c r="S209" s="54">
        <f t="shared" si="8"/>
        <v>563</v>
      </c>
      <c r="T209" s="60"/>
      <c r="U209" s="48"/>
    </row>
    <row r="210" spans="1:21" hidden="1" outlineLevel="2">
      <c r="A210" s="151">
        <v>43648</v>
      </c>
      <c r="B210" s="91" t="s">
        <v>46</v>
      </c>
      <c r="C210" s="55" t="s">
        <v>82</v>
      </c>
      <c r="D210" s="50" t="s">
        <v>83</v>
      </c>
      <c r="E210" s="51" t="s">
        <v>84</v>
      </c>
      <c r="F210" s="49" t="s">
        <v>113</v>
      </c>
      <c r="G210" s="50"/>
      <c r="H210" s="50"/>
      <c r="I210" s="43"/>
      <c r="J210" s="43"/>
      <c r="K210" s="45"/>
      <c r="L210" s="43"/>
      <c r="M210" s="43"/>
      <c r="N210" s="43"/>
      <c r="O210" s="44"/>
      <c r="P210" s="52">
        <v>635</v>
      </c>
      <c r="Q210" s="53">
        <f t="shared" si="6"/>
        <v>0</v>
      </c>
      <c r="R210" s="54">
        <f t="shared" si="7"/>
        <v>635</v>
      </c>
      <c r="S210" s="54">
        <f t="shared" si="8"/>
        <v>635</v>
      </c>
      <c r="T210" s="60"/>
      <c r="U210" s="48"/>
    </row>
    <row r="211" spans="1:21" hidden="1" outlineLevel="2">
      <c r="A211" s="151">
        <v>43649</v>
      </c>
      <c r="B211" s="90" t="s">
        <v>46</v>
      </c>
      <c r="C211" s="49">
        <v>19070319</v>
      </c>
      <c r="D211" s="50" t="s">
        <v>102</v>
      </c>
      <c r="E211" s="51" t="s">
        <v>67</v>
      </c>
      <c r="F211" s="49" t="s">
        <v>137</v>
      </c>
      <c r="G211" s="50"/>
      <c r="H211" s="50"/>
      <c r="I211" s="43"/>
      <c r="J211" s="43"/>
      <c r="K211" s="45"/>
      <c r="L211" s="43"/>
      <c r="M211" s="43"/>
      <c r="N211" s="43"/>
      <c r="O211" s="44"/>
      <c r="P211" s="52">
        <v>605</v>
      </c>
      <c r="Q211" s="53">
        <f t="shared" si="6"/>
        <v>0</v>
      </c>
      <c r="R211" s="54">
        <f t="shared" si="7"/>
        <v>605</v>
      </c>
      <c r="S211" s="54">
        <f t="shared" si="8"/>
        <v>605</v>
      </c>
      <c r="T211" s="60"/>
      <c r="U211" s="48"/>
    </row>
    <row r="212" spans="1:21" hidden="1" outlineLevel="2">
      <c r="A212" s="151">
        <v>43649</v>
      </c>
      <c r="B212" s="90" t="s">
        <v>46</v>
      </c>
      <c r="C212" s="55" t="s">
        <v>82</v>
      </c>
      <c r="D212" s="50" t="s">
        <v>83</v>
      </c>
      <c r="E212" s="51" t="s">
        <v>84</v>
      </c>
      <c r="F212" s="49" t="s">
        <v>148</v>
      </c>
      <c r="G212" s="50"/>
      <c r="H212" s="50"/>
      <c r="I212" s="43"/>
      <c r="J212" s="43"/>
      <c r="K212" s="45"/>
      <c r="L212" s="43"/>
      <c r="M212" s="43"/>
      <c r="N212" s="43"/>
      <c r="O212" s="44"/>
      <c r="P212" s="52">
        <v>563</v>
      </c>
      <c r="Q212" s="53">
        <f t="shared" si="6"/>
        <v>0</v>
      </c>
      <c r="R212" s="54">
        <f t="shared" si="7"/>
        <v>563</v>
      </c>
      <c r="S212" s="54">
        <f t="shared" si="8"/>
        <v>563</v>
      </c>
      <c r="T212" s="60"/>
      <c r="U212" s="48"/>
    </row>
    <row r="213" spans="1:21" hidden="1" outlineLevel="2">
      <c r="A213" s="151">
        <v>43650</v>
      </c>
      <c r="B213" s="90" t="s">
        <v>46</v>
      </c>
      <c r="C213" s="66" t="s">
        <v>82</v>
      </c>
      <c r="D213" s="74" t="s">
        <v>83</v>
      </c>
      <c r="E213" s="51" t="s">
        <v>84</v>
      </c>
      <c r="F213" s="49" t="s">
        <v>172</v>
      </c>
      <c r="G213" s="50"/>
      <c r="H213" s="50"/>
      <c r="I213" s="43"/>
      <c r="J213" s="43"/>
      <c r="K213" s="45"/>
      <c r="L213" s="43"/>
      <c r="M213" s="43"/>
      <c r="N213" s="43"/>
      <c r="O213" s="44"/>
      <c r="P213" s="52">
        <v>546</v>
      </c>
      <c r="Q213" s="53">
        <f t="shared" si="6"/>
        <v>0</v>
      </c>
      <c r="R213" s="54">
        <f t="shared" si="7"/>
        <v>546</v>
      </c>
      <c r="S213" s="54">
        <f t="shared" si="8"/>
        <v>546</v>
      </c>
      <c r="T213" s="60"/>
      <c r="U213" s="48"/>
    </row>
    <row r="214" spans="1:21" hidden="1" outlineLevel="2">
      <c r="A214" s="151">
        <v>43651</v>
      </c>
      <c r="B214" s="90" t="s">
        <v>46</v>
      </c>
      <c r="C214" s="49">
        <v>19070508</v>
      </c>
      <c r="D214" s="50" t="s">
        <v>162</v>
      </c>
      <c r="E214" s="51" t="s">
        <v>61</v>
      </c>
      <c r="F214" s="49" t="s">
        <v>179</v>
      </c>
      <c r="G214" s="50"/>
      <c r="H214" s="50"/>
      <c r="I214" s="43"/>
      <c r="J214" s="43"/>
      <c r="K214" s="45"/>
      <c r="L214" s="43"/>
      <c r="M214" s="43"/>
      <c r="N214" s="43"/>
      <c r="O214" s="44"/>
      <c r="P214" s="52">
        <v>605</v>
      </c>
      <c r="Q214" s="53">
        <f t="shared" si="6"/>
        <v>0</v>
      </c>
      <c r="R214" s="54">
        <f t="shared" si="7"/>
        <v>605</v>
      </c>
      <c r="S214" s="54">
        <f t="shared" si="8"/>
        <v>605</v>
      </c>
      <c r="T214" s="60"/>
      <c r="U214" s="48"/>
    </row>
    <row r="215" spans="1:21" ht="21" hidden="1" customHeight="1" outlineLevel="2">
      <c r="A215" s="151">
        <v>43652</v>
      </c>
      <c r="B215" s="91" t="s">
        <v>46</v>
      </c>
      <c r="C215" s="49">
        <v>19070621</v>
      </c>
      <c r="D215" s="50" t="s">
        <v>102</v>
      </c>
      <c r="E215" s="51" t="s">
        <v>67</v>
      </c>
      <c r="F215" s="49" t="s">
        <v>225</v>
      </c>
      <c r="G215" s="43"/>
      <c r="H215" s="43"/>
      <c r="I215" s="43"/>
      <c r="J215" s="43"/>
      <c r="K215" s="45"/>
      <c r="L215" s="43"/>
      <c r="M215" s="43"/>
      <c r="N215" s="43"/>
      <c r="O215" s="44"/>
      <c r="P215" s="52">
        <v>590</v>
      </c>
      <c r="Q215" s="53">
        <f t="shared" si="6"/>
        <v>0</v>
      </c>
      <c r="R215" s="54">
        <f t="shared" si="7"/>
        <v>590</v>
      </c>
      <c r="S215" s="54">
        <f t="shared" si="8"/>
        <v>590</v>
      </c>
      <c r="T215" s="60"/>
      <c r="U215" s="48"/>
    </row>
    <row r="216" spans="1:21" hidden="1" outlineLevel="2">
      <c r="A216" s="170">
        <v>43652</v>
      </c>
      <c r="B216" s="95" t="s">
        <v>46</v>
      </c>
      <c r="C216" s="55" t="s">
        <v>82</v>
      </c>
      <c r="D216" s="50" t="s">
        <v>83</v>
      </c>
      <c r="E216" s="68" t="s">
        <v>84</v>
      </c>
      <c r="F216" s="62" t="s">
        <v>238</v>
      </c>
      <c r="G216" s="56"/>
      <c r="H216" s="56"/>
      <c r="I216" s="44"/>
      <c r="J216" s="44"/>
      <c r="K216" s="45"/>
      <c r="L216" s="44"/>
      <c r="M216" s="44"/>
      <c r="N216" s="44"/>
      <c r="O216" s="44"/>
      <c r="P216" s="52">
        <v>580</v>
      </c>
      <c r="Q216" s="53">
        <f t="shared" si="6"/>
        <v>0</v>
      </c>
      <c r="R216" s="54">
        <f t="shared" si="7"/>
        <v>580</v>
      </c>
      <c r="S216" s="54">
        <f t="shared" si="8"/>
        <v>580</v>
      </c>
      <c r="T216" s="60"/>
      <c r="U216" s="48"/>
    </row>
    <row r="217" spans="1:21" hidden="1" outlineLevel="2">
      <c r="A217" s="170">
        <v>43652</v>
      </c>
      <c r="B217" s="95" t="s">
        <v>46</v>
      </c>
      <c r="C217" s="55" t="s">
        <v>82</v>
      </c>
      <c r="D217" s="50" t="s">
        <v>83</v>
      </c>
      <c r="E217" s="68" t="s">
        <v>84</v>
      </c>
      <c r="F217" s="62" t="s">
        <v>239</v>
      </c>
      <c r="G217" s="56"/>
      <c r="H217" s="56"/>
      <c r="I217" s="44"/>
      <c r="J217" s="44"/>
      <c r="K217" s="45"/>
      <c r="L217" s="44"/>
      <c r="M217" s="44"/>
      <c r="N217" s="44"/>
      <c r="O217" s="44"/>
      <c r="P217" s="52">
        <v>675</v>
      </c>
      <c r="Q217" s="53">
        <f t="shared" si="6"/>
        <v>0</v>
      </c>
      <c r="R217" s="54">
        <f t="shared" si="7"/>
        <v>675</v>
      </c>
      <c r="S217" s="54">
        <f t="shared" si="8"/>
        <v>675</v>
      </c>
      <c r="T217" s="60"/>
      <c r="U217" s="48"/>
    </row>
    <row r="218" spans="1:21" hidden="1" outlineLevel="2">
      <c r="A218" s="151">
        <v>43653</v>
      </c>
      <c r="B218" s="102" t="s">
        <v>46</v>
      </c>
      <c r="C218" s="55" t="s">
        <v>82</v>
      </c>
      <c r="D218" s="50" t="s">
        <v>83</v>
      </c>
      <c r="E218" s="51" t="s">
        <v>84</v>
      </c>
      <c r="F218" s="55" t="s">
        <v>275</v>
      </c>
      <c r="G218" s="43"/>
      <c r="H218" s="43"/>
      <c r="I218" s="43"/>
      <c r="J218" s="43"/>
      <c r="K218" s="45"/>
      <c r="L218" s="43"/>
      <c r="M218" s="43"/>
      <c r="N218" s="43"/>
      <c r="O218" s="44"/>
      <c r="P218" s="52">
        <v>631</v>
      </c>
      <c r="Q218" s="53">
        <f t="shared" si="6"/>
        <v>0</v>
      </c>
      <c r="R218" s="54">
        <f t="shared" si="7"/>
        <v>631</v>
      </c>
      <c r="S218" s="54">
        <f t="shared" si="8"/>
        <v>631</v>
      </c>
      <c r="T218" s="60"/>
      <c r="U218" s="48"/>
    </row>
    <row r="219" spans="1:21" hidden="1" outlineLevel="2">
      <c r="A219" s="151">
        <v>43654</v>
      </c>
      <c r="B219" s="90" t="s">
        <v>46</v>
      </c>
      <c r="C219" s="55" t="s">
        <v>82</v>
      </c>
      <c r="D219" s="50" t="s">
        <v>83</v>
      </c>
      <c r="E219" s="51" t="s">
        <v>84</v>
      </c>
      <c r="F219" s="62" t="s">
        <v>309</v>
      </c>
      <c r="G219" s="43"/>
      <c r="H219" s="43"/>
      <c r="I219" s="43"/>
      <c r="J219" s="43"/>
      <c r="K219" s="45"/>
      <c r="L219" s="43"/>
      <c r="M219" s="43"/>
      <c r="N219" s="43"/>
      <c r="O219" s="44"/>
      <c r="P219" s="52">
        <v>635</v>
      </c>
      <c r="Q219" s="53">
        <f t="shared" si="6"/>
        <v>0</v>
      </c>
      <c r="R219" s="54">
        <f t="shared" si="7"/>
        <v>635</v>
      </c>
      <c r="S219" s="54">
        <f t="shared" si="8"/>
        <v>635</v>
      </c>
      <c r="T219" s="60"/>
      <c r="U219" s="48"/>
    </row>
    <row r="220" spans="1:21" hidden="1" outlineLevel="2">
      <c r="A220" s="151">
        <v>43655</v>
      </c>
      <c r="B220" s="93" t="s">
        <v>46</v>
      </c>
      <c r="C220" s="75" t="s">
        <v>82</v>
      </c>
      <c r="D220" s="58" t="s">
        <v>83</v>
      </c>
      <c r="E220" s="51" t="s">
        <v>84</v>
      </c>
      <c r="F220" s="61" t="s">
        <v>340</v>
      </c>
      <c r="G220" s="58"/>
      <c r="H220" s="58"/>
      <c r="I220" s="58"/>
      <c r="J220" s="43"/>
      <c r="K220" s="58"/>
      <c r="L220" s="58"/>
      <c r="M220" s="58"/>
      <c r="N220" s="58"/>
      <c r="O220" s="73"/>
      <c r="P220" s="67">
        <v>606</v>
      </c>
      <c r="Q220" s="53">
        <f t="shared" si="6"/>
        <v>0</v>
      </c>
      <c r="R220" s="54">
        <f t="shared" si="7"/>
        <v>606</v>
      </c>
      <c r="S220" s="54">
        <f t="shared" si="8"/>
        <v>606</v>
      </c>
      <c r="T220" s="60"/>
      <c r="U220" s="48"/>
    </row>
    <row r="221" spans="1:21" hidden="1" outlineLevel="2">
      <c r="A221" s="151">
        <v>43656</v>
      </c>
      <c r="B221" s="90" t="s">
        <v>46</v>
      </c>
      <c r="C221" s="55" t="s">
        <v>345</v>
      </c>
      <c r="D221" s="56" t="s">
        <v>83</v>
      </c>
      <c r="E221" s="51" t="s">
        <v>84</v>
      </c>
      <c r="F221" s="61" t="s">
        <v>377</v>
      </c>
      <c r="G221" s="50"/>
      <c r="H221" s="50"/>
      <c r="I221" s="43"/>
      <c r="J221" s="43"/>
      <c r="K221" s="45"/>
      <c r="L221" s="43"/>
      <c r="M221" s="43"/>
      <c r="N221" s="43"/>
      <c r="O221" s="44"/>
      <c r="P221" s="52">
        <v>637</v>
      </c>
      <c r="Q221" s="53">
        <f t="shared" si="6"/>
        <v>0</v>
      </c>
      <c r="R221" s="54">
        <f t="shared" si="7"/>
        <v>637</v>
      </c>
      <c r="S221" s="54">
        <f t="shared" si="8"/>
        <v>637</v>
      </c>
      <c r="T221" s="60"/>
      <c r="U221" s="48"/>
    </row>
    <row r="222" spans="1:21" hidden="1" outlineLevel="2">
      <c r="A222" s="151">
        <v>43657</v>
      </c>
      <c r="B222" s="93" t="s">
        <v>46</v>
      </c>
      <c r="C222" s="75" t="s">
        <v>345</v>
      </c>
      <c r="D222" s="58" t="s">
        <v>83</v>
      </c>
      <c r="E222" s="51" t="s">
        <v>84</v>
      </c>
      <c r="F222" s="61" t="s">
        <v>406</v>
      </c>
      <c r="G222" s="58"/>
      <c r="H222" s="58"/>
      <c r="I222" s="58"/>
      <c r="J222" s="43"/>
      <c r="K222" s="58"/>
      <c r="L222" s="58"/>
      <c r="M222" s="58"/>
      <c r="N222" s="58"/>
      <c r="O222" s="73"/>
      <c r="P222" s="67">
        <v>605</v>
      </c>
      <c r="Q222" s="53">
        <f t="shared" si="6"/>
        <v>0</v>
      </c>
      <c r="R222" s="54">
        <f t="shared" si="7"/>
        <v>605</v>
      </c>
      <c r="S222" s="54">
        <f t="shared" si="8"/>
        <v>605</v>
      </c>
      <c r="T222" s="60"/>
      <c r="U222" s="48"/>
    </row>
    <row r="223" spans="1:21" hidden="1" outlineLevel="2">
      <c r="A223" s="151">
        <v>43658</v>
      </c>
      <c r="B223" s="91" t="s">
        <v>46</v>
      </c>
      <c r="C223" s="76" t="s">
        <v>83</v>
      </c>
      <c r="D223" s="50" t="s">
        <v>83</v>
      </c>
      <c r="E223" s="51" t="s">
        <v>84</v>
      </c>
      <c r="F223" s="49" t="s">
        <v>449</v>
      </c>
      <c r="G223" s="50"/>
      <c r="H223" s="50"/>
      <c r="I223" s="43"/>
      <c r="J223" s="43"/>
      <c r="K223" s="45"/>
      <c r="L223" s="43"/>
      <c r="M223" s="43"/>
      <c r="N223" s="43"/>
      <c r="O223" s="44"/>
      <c r="P223" s="52">
        <v>552</v>
      </c>
      <c r="Q223" s="53">
        <f t="shared" ref="Q223:Q292" si="9">I223+M223+O223</f>
        <v>0</v>
      </c>
      <c r="R223" s="54">
        <f t="shared" ref="R223:R292" si="10">G223+H223+J223+K223+L223+N223+P223</f>
        <v>552</v>
      </c>
      <c r="S223" s="54">
        <f t="shared" ref="S223:S292" si="11">Q223*0.0637+R223</f>
        <v>552</v>
      </c>
      <c r="T223" s="60"/>
      <c r="U223" s="48"/>
    </row>
    <row r="224" spans="1:21" hidden="1" outlineLevel="2">
      <c r="A224" s="151">
        <v>43660</v>
      </c>
      <c r="B224" s="98" t="s">
        <v>46</v>
      </c>
      <c r="C224" s="75" t="s">
        <v>345</v>
      </c>
      <c r="D224" s="58" t="s">
        <v>83</v>
      </c>
      <c r="E224" s="51" t="s">
        <v>84</v>
      </c>
      <c r="F224" s="49" t="s">
        <v>506</v>
      </c>
      <c r="G224" s="58"/>
      <c r="H224" s="58"/>
      <c r="I224" s="58"/>
      <c r="J224" s="43"/>
      <c r="K224" s="58"/>
      <c r="L224" s="58"/>
      <c r="M224" s="58"/>
      <c r="N224" s="58"/>
      <c r="O224" s="73"/>
      <c r="P224" s="67">
        <v>579</v>
      </c>
      <c r="Q224" s="53">
        <f t="shared" si="9"/>
        <v>0</v>
      </c>
      <c r="R224" s="54">
        <f t="shared" si="10"/>
        <v>579</v>
      </c>
      <c r="S224" s="54">
        <f t="shared" si="11"/>
        <v>579</v>
      </c>
      <c r="T224" s="60"/>
      <c r="U224" s="48"/>
    </row>
    <row r="225" spans="1:61" hidden="1" outlineLevel="2">
      <c r="A225" s="151">
        <v>43661</v>
      </c>
      <c r="B225" s="93" t="s">
        <v>46</v>
      </c>
      <c r="C225" s="63">
        <v>19071512</v>
      </c>
      <c r="D225" s="58" t="s">
        <v>102</v>
      </c>
      <c r="E225" s="51" t="s">
        <v>67</v>
      </c>
      <c r="F225" s="49" t="s">
        <v>238</v>
      </c>
      <c r="G225" s="58"/>
      <c r="H225" s="58"/>
      <c r="I225" s="58"/>
      <c r="J225" s="43"/>
      <c r="K225" s="58"/>
      <c r="L225" s="58"/>
      <c r="M225" s="58"/>
      <c r="N225" s="58"/>
      <c r="O225" s="73"/>
      <c r="P225" s="67">
        <v>580</v>
      </c>
      <c r="Q225" s="53">
        <f t="shared" si="9"/>
        <v>0</v>
      </c>
      <c r="R225" s="54">
        <f t="shared" si="10"/>
        <v>580</v>
      </c>
      <c r="S225" s="54">
        <f t="shared" si="11"/>
        <v>580</v>
      </c>
      <c r="T225" s="60"/>
      <c r="U225" s="48"/>
    </row>
    <row r="226" spans="1:61" ht="21" hidden="1" customHeight="1" outlineLevel="2">
      <c r="A226" s="151">
        <v>43661</v>
      </c>
      <c r="B226" s="93" t="s">
        <v>46</v>
      </c>
      <c r="C226" s="63">
        <v>19071518</v>
      </c>
      <c r="D226" s="58" t="s">
        <v>18</v>
      </c>
      <c r="E226" s="51" t="s">
        <v>31</v>
      </c>
      <c r="F226" s="49" t="s">
        <v>532</v>
      </c>
      <c r="G226" s="43"/>
      <c r="H226" s="43"/>
      <c r="I226" s="43"/>
      <c r="J226" s="43"/>
      <c r="K226" s="45"/>
      <c r="L226" s="43"/>
      <c r="M226" s="43"/>
      <c r="N226" s="43"/>
      <c r="O226" s="44"/>
      <c r="P226" s="52">
        <v>580</v>
      </c>
      <c r="Q226" s="53">
        <f t="shared" si="9"/>
        <v>0</v>
      </c>
      <c r="R226" s="54">
        <f t="shared" si="10"/>
        <v>580</v>
      </c>
      <c r="S226" s="54">
        <f t="shared" si="11"/>
        <v>580</v>
      </c>
      <c r="T226" s="60"/>
      <c r="U226" s="48"/>
    </row>
    <row r="227" spans="1:61" hidden="1" outlineLevel="2">
      <c r="A227" s="151">
        <v>43662</v>
      </c>
      <c r="B227" s="98" t="s">
        <v>46</v>
      </c>
      <c r="C227" s="49">
        <v>19071612</v>
      </c>
      <c r="D227" s="58" t="s">
        <v>60</v>
      </c>
      <c r="E227" s="51" t="s">
        <v>34</v>
      </c>
      <c r="F227" s="49" t="s">
        <v>553</v>
      </c>
      <c r="G227" s="58"/>
      <c r="H227" s="58"/>
      <c r="I227" s="43"/>
      <c r="J227" s="58"/>
      <c r="K227" s="58"/>
      <c r="L227" s="58"/>
      <c r="M227" s="58"/>
      <c r="N227" s="58"/>
      <c r="O227" s="73"/>
      <c r="P227" s="67">
        <v>647</v>
      </c>
      <c r="Q227" s="53">
        <f t="shared" si="9"/>
        <v>0</v>
      </c>
      <c r="R227" s="54">
        <f t="shared" si="10"/>
        <v>647</v>
      </c>
      <c r="S227" s="54">
        <f t="shared" si="11"/>
        <v>647</v>
      </c>
      <c r="T227" s="60"/>
      <c r="U227" s="48"/>
    </row>
    <row r="228" spans="1:61" s="5" customFormat="1" hidden="1" outlineLevel="2">
      <c r="A228" s="151">
        <v>43662</v>
      </c>
      <c r="B228" s="98" t="s">
        <v>46</v>
      </c>
      <c r="C228" s="49">
        <v>19071617</v>
      </c>
      <c r="D228" s="58" t="s">
        <v>39</v>
      </c>
      <c r="E228" s="51" t="s">
        <v>54</v>
      </c>
      <c r="F228" s="49" t="s">
        <v>557</v>
      </c>
      <c r="G228" s="58"/>
      <c r="H228" s="58"/>
      <c r="I228" s="43"/>
      <c r="J228" s="58"/>
      <c r="K228" s="58"/>
      <c r="L228" s="58"/>
      <c r="M228" s="58"/>
      <c r="N228" s="58"/>
      <c r="O228" s="73"/>
      <c r="P228" s="67">
        <v>632</v>
      </c>
      <c r="Q228" s="53">
        <f t="shared" si="9"/>
        <v>0</v>
      </c>
      <c r="R228" s="54">
        <f t="shared" si="10"/>
        <v>632</v>
      </c>
      <c r="S228" s="54">
        <f t="shared" si="11"/>
        <v>632</v>
      </c>
      <c r="T228" s="162"/>
      <c r="U228" s="163"/>
      <c r="V228" s="198"/>
      <c r="W228" s="198"/>
      <c r="X228" s="198"/>
      <c r="Y228" s="198"/>
      <c r="Z228" s="198"/>
      <c r="AA228" s="198"/>
      <c r="AB228" s="198"/>
      <c r="AC228" s="198"/>
      <c r="AD228" s="198"/>
      <c r="AN228" s="198"/>
      <c r="AO228" s="198"/>
      <c r="AP228" s="198"/>
      <c r="AQ228" s="198"/>
      <c r="AR228" s="198"/>
      <c r="AS228" s="198"/>
      <c r="AT228" s="198"/>
      <c r="AU228" s="198"/>
      <c r="AV228" s="198"/>
      <c r="AW228" s="198"/>
      <c r="AX228" s="198"/>
      <c r="AY228" s="198"/>
      <c r="AZ228" s="198"/>
      <c r="BA228" s="198"/>
      <c r="BB228" s="198"/>
      <c r="BC228" s="198"/>
      <c r="BD228" s="198"/>
      <c r="BE228" s="198"/>
      <c r="BF228" s="198"/>
      <c r="BG228" s="198"/>
      <c r="BH228" s="198"/>
      <c r="BI228" s="198"/>
    </row>
    <row r="229" spans="1:61" s="5" customFormat="1" hidden="1" outlineLevel="2">
      <c r="A229" s="151">
        <v>43662</v>
      </c>
      <c r="B229" s="93" t="s">
        <v>46</v>
      </c>
      <c r="C229" s="75" t="s">
        <v>269</v>
      </c>
      <c r="D229" s="58" t="s">
        <v>83</v>
      </c>
      <c r="E229" s="51" t="s">
        <v>84</v>
      </c>
      <c r="F229" s="49" t="s">
        <v>570</v>
      </c>
      <c r="G229" s="58"/>
      <c r="H229" s="58"/>
      <c r="I229" s="43"/>
      <c r="J229" s="58"/>
      <c r="K229" s="58"/>
      <c r="L229" s="58"/>
      <c r="M229" s="58"/>
      <c r="N229" s="58"/>
      <c r="O229" s="73"/>
      <c r="P229" s="67">
        <v>1137</v>
      </c>
      <c r="Q229" s="53">
        <f t="shared" si="9"/>
        <v>0</v>
      </c>
      <c r="R229" s="54">
        <f t="shared" si="10"/>
        <v>1137</v>
      </c>
      <c r="S229" s="54">
        <f t="shared" si="11"/>
        <v>1137</v>
      </c>
      <c r="T229" s="162"/>
      <c r="U229" s="163"/>
      <c r="V229" s="198"/>
      <c r="W229" s="198"/>
      <c r="X229" s="198"/>
      <c r="Y229" s="198"/>
      <c r="Z229" s="198"/>
      <c r="AA229" s="198"/>
      <c r="AB229" s="198"/>
      <c r="AC229" s="198"/>
      <c r="AD229" s="198"/>
      <c r="AN229" s="198"/>
      <c r="AO229" s="198"/>
      <c r="AP229" s="198"/>
      <c r="AQ229" s="198"/>
      <c r="AR229" s="198"/>
      <c r="AS229" s="198"/>
      <c r="AT229" s="198"/>
      <c r="AU229" s="198"/>
      <c r="AV229" s="198"/>
      <c r="AW229" s="198"/>
      <c r="AX229" s="198"/>
      <c r="AY229" s="198"/>
      <c r="AZ229" s="198"/>
      <c r="BA229" s="198"/>
      <c r="BB229" s="198"/>
      <c r="BC229" s="198"/>
      <c r="BD229" s="198"/>
      <c r="BE229" s="198"/>
      <c r="BF229" s="198"/>
      <c r="BG229" s="198"/>
      <c r="BH229" s="198"/>
      <c r="BI229" s="198"/>
    </row>
    <row r="230" spans="1:61" hidden="1" outlineLevel="2">
      <c r="A230" s="151">
        <v>43663</v>
      </c>
      <c r="B230" s="93" t="s">
        <v>46</v>
      </c>
      <c r="C230" s="49">
        <v>19071717</v>
      </c>
      <c r="D230" s="67" t="s">
        <v>66</v>
      </c>
      <c r="E230" s="51" t="s">
        <v>34</v>
      </c>
      <c r="F230" s="49" t="s">
        <v>595</v>
      </c>
      <c r="G230" s="58"/>
      <c r="H230" s="58"/>
      <c r="I230" s="58"/>
      <c r="J230" s="43"/>
      <c r="K230" s="58"/>
      <c r="L230" s="58"/>
      <c r="M230" s="58"/>
      <c r="N230" s="58"/>
      <c r="O230" s="73"/>
      <c r="P230" s="67">
        <v>665</v>
      </c>
      <c r="Q230" s="53">
        <f t="shared" si="9"/>
        <v>0</v>
      </c>
      <c r="R230" s="54">
        <f t="shared" si="10"/>
        <v>665</v>
      </c>
      <c r="S230" s="54">
        <f t="shared" si="11"/>
        <v>665</v>
      </c>
      <c r="T230" s="60"/>
      <c r="U230" s="48"/>
    </row>
    <row r="231" spans="1:61" hidden="1" outlineLevel="2">
      <c r="A231" s="151">
        <v>43663</v>
      </c>
      <c r="B231" s="93" t="s">
        <v>46</v>
      </c>
      <c r="C231" s="49">
        <v>19071722</v>
      </c>
      <c r="D231" s="58" t="s">
        <v>428</v>
      </c>
      <c r="E231" s="51" t="s">
        <v>73</v>
      </c>
      <c r="F231" s="49" t="s">
        <v>599</v>
      </c>
      <c r="G231" s="58"/>
      <c r="H231" s="58"/>
      <c r="I231" s="58"/>
      <c r="J231" s="43"/>
      <c r="K231" s="58"/>
      <c r="L231" s="58"/>
      <c r="M231" s="58"/>
      <c r="N231" s="58"/>
      <c r="O231" s="73"/>
      <c r="P231" s="67">
        <v>571</v>
      </c>
      <c r="Q231" s="53">
        <f t="shared" si="9"/>
        <v>0</v>
      </c>
      <c r="R231" s="54">
        <f t="shared" si="10"/>
        <v>571</v>
      </c>
      <c r="S231" s="54">
        <f t="shared" si="11"/>
        <v>571</v>
      </c>
      <c r="T231" s="60"/>
      <c r="U231" s="48"/>
    </row>
    <row r="232" spans="1:61" hidden="1" outlineLevel="2">
      <c r="A232" s="151">
        <v>43664</v>
      </c>
      <c r="B232" s="93" t="s">
        <v>46</v>
      </c>
      <c r="C232" s="49">
        <v>19071821</v>
      </c>
      <c r="D232" s="52" t="s">
        <v>66</v>
      </c>
      <c r="E232" s="51" t="s">
        <v>34</v>
      </c>
      <c r="F232" s="49" t="s">
        <v>633</v>
      </c>
      <c r="G232" s="58"/>
      <c r="H232" s="58"/>
      <c r="I232" s="58"/>
      <c r="J232" s="43"/>
      <c r="K232" s="58"/>
      <c r="L232" s="58"/>
      <c r="M232" s="58"/>
      <c r="N232" s="58"/>
      <c r="O232" s="73"/>
      <c r="P232" s="67">
        <v>951</v>
      </c>
      <c r="Q232" s="53">
        <f t="shared" si="9"/>
        <v>0</v>
      </c>
      <c r="R232" s="54">
        <f t="shared" si="10"/>
        <v>951</v>
      </c>
      <c r="S232" s="54">
        <f t="shared" si="11"/>
        <v>951</v>
      </c>
      <c r="T232" s="60"/>
      <c r="U232" s="48"/>
    </row>
    <row r="233" spans="1:61" hidden="1" outlineLevel="2">
      <c r="A233" s="151">
        <v>43666</v>
      </c>
      <c r="B233" s="95" t="s">
        <v>46</v>
      </c>
      <c r="C233" s="55" t="s">
        <v>345</v>
      </c>
      <c r="D233" s="50" t="s">
        <v>83</v>
      </c>
      <c r="E233" s="51" t="s">
        <v>84</v>
      </c>
      <c r="F233" s="49" t="s">
        <v>703</v>
      </c>
      <c r="G233" s="50"/>
      <c r="H233" s="50"/>
      <c r="I233" s="43"/>
      <c r="J233" s="52"/>
      <c r="K233" s="45"/>
      <c r="L233" s="43"/>
      <c r="M233" s="43"/>
      <c r="N233" s="43"/>
      <c r="O233" s="44"/>
      <c r="P233" s="52">
        <v>571</v>
      </c>
      <c r="Q233" s="53">
        <f t="shared" si="9"/>
        <v>0</v>
      </c>
      <c r="R233" s="54">
        <f t="shared" si="10"/>
        <v>571</v>
      </c>
      <c r="S233" s="54">
        <f t="shared" si="11"/>
        <v>571</v>
      </c>
      <c r="T233" s="60"/>
      <c r="U233" s="48"/>
    </row>
    <row r="234" spans="1:61" ht="21.95" hidden="1" customHeight="1" outlineLevel="2">
      <c r="A234" s="151">
        <v>43667</v>
      </c>
      <c r="B234" s="90" t="s">
        <v>46</v>
      </c>
      <c r="C234" s="49">
        <v>19072125</v>
      </c>
      <c r="D234" s="52" t="s">
        <v>66</v>
      </c>
      <c r="E234" s="51" t="s">
        <v>61</v>
      </c>
      <c r="F234" s="49" t="s">
        <v>728</v>
      </c>
      <c r="G234" s="50"/>
      <c r="H234" s="50"/>
      <c r="I234" s="43"/>
      <c r="J234" s="43"/>
      <c r="K234" s="45"/>
      <c r="L234" s="43"/>
      <c r="M234" s="43"/>
      <c r="N234" s="43"/>
      <c r="O234" s="44"/>
      <c r="P234" s="52">
        <v>573</v>
      </c>
      <c r="Q234" s="53">
        <f t="shared" si="9"/>
        <v>0</v>
      </c>
      <c r="R234" s="54">
        <f t="shared" si="10"/>
        <v>573</v>
      </c>
      <c r="S234" s="54">
        <f t="shared" si="11"/>
        <v>573</v>
      </c>
      <c r="T234" s="60"/>
      <c r="U234" s="48"/>
    </row>
    <row r="235" spans="1:61" hidden="1" outlineLevel="2">
      <c r="A235" s="151">
        <v>43668</v>
      </c>
      <c r="B235" s="93" t="s">
        <v>46</v>
      </c>
      <c r="C235" s="75" t="s">
        <v>269</v>
      </c>
      <c r="D235" s="43" t="s">
        <v>83</v>
      </c>
      <c r="E235" s="51" t="s">
        <v>84</v>
      </c>
      <c r="F235" s="49" t="s">
        <v>761</v>
      </c>
      <c r="G235" s="58"/>
      <c r="H235" s="58"/>
      <c r="I235" s="58"/>
      <c r="J235" s="43"/>
      <c r="K235" s="58"/>
      <c r="L235" s="58"/>
      <c r="M235" s="58"/>
      <c r="N235" s="58"/>
      <c r="O235" s="73"/>
      <c r="P235" s="67">
        <v>571</v>
      </c>
      <c r="Q235" s="53">
        <f t="shared" si="9"/>
        <v>0</v>
      </c>
      <c r="R235" s="54">
        <f t="shared" si="10"/>
        <v>571</v>
      </c>
      <c r="S235" s="54">
        <f t="shared" si="11"/>
        <v>571</v>
      </c>
      <c r="T235" s="60"/>
      <c r="U235" s="48"/>
    </row>
    <row r="236" spans="1:61" hidden="1" outlineLevel="2">
      <c r="A236" s="151">
        <v>43669</v>
      </c>
      <c r="B236" s="95" t="s">
        <v>46</v>
      </c>
      <c r="C236" s="49">
        <v>19072314</v>
      </c>
      <c r="D236" s="57" t="s">
        <v>66</v>
      </c>
      <c r="E236" s="51" t="s">
        <v>48</v>
      </c>
      <c r="F236" s="49" t="s">
        <v>774</v>
      </c>
      <c r="G236" s="50"/>
      <c r="H236" s="50"/>
      <c r="I236" s="43"/>
      <c r="J236" s="43"/>
      <c r="K236" s="45"/>
      <c r="L236" s="43"/>
      <c r="M236" s="43"/>
      <c r="N236" s="43"/>
      <c r="O236" s="44"/>
      <c r="P236" s="52">
        <v>617</v>
      </c>
      <c r="Q236" s="53">
        <f t="shared" si="9"/>
        <v>0</v>
      </c>
      <c r="R236" s="54">
        <f t="shared" si="10"/>
        <v>617</v>
      </c>
      <c r="S236" s="54">
        <f t="shared" si="11"/>
        <v>617</v>
      </c>
      <c r="T236" s="60"/>
      <c r="U236" s="48"/>
    </row>
    <row r="237" spans="1:61" hidden="1" outlineLevel="2">
      <c r="A237" s="151">
        <v>43669</v>
      </c>
      <c r="B237" s="90" t="s">
        <v>46</v>
      </c>
      <c r="C237" s="55" t="s">
        <v>345</v>
      </c>
      <c r="D237" s="50" t="s">
        <v>83</v>
      </c>
      <c r="E237" s="51" t="s">
        <v>84</v>
      </c>
      <c r="F237" s="49" t="s">
        <v>780</v>
      </c>
      <c r="G237" s="50"/>
      <c r="H237" s="50"/>
      <c r="I237" s="43"/>
      <c r="J237" s="43"/>
      <c r="K237" s="45"/>
      <c r="L237" s="43"/>
      <c r="M237" s="43"/>
      <c r="N237" s="43"/>
      <c r="O237" s="44"/>
      <c r="P237" s="52">
        <v>563</v>
      </c>
      <c r="Q237" s="53">
        <f t="shared" si="9"/>
        <v>0</v>
      </c>
      <c r="R237" s="54">
        <f t="shared" si="10"/>
        <v>563</v>
      </c>
      <c r="S237" s="54">
        <f t="shared" si="11"/>
        <v>563</v>
      </c>
      <c r="T237" s="60"/>
      <c r="U237" s="48"/>
    </row>
    <row r="238" spans="1:61" s="4" customFormat="1" ht="18" hidden="1" outlineLevel="2" thickBot="1">
      <c r="A238" s="151">
        <v>43670</v>
      </c>
      <c r="B238" s="91" t="s">
        <v>46</v>
      </c>
      <c r="C238" s="55" t="s">
        <v>269</v>
      </c>
      <c r="D238" s="50" t="s">
        <v>83</v>
      </c>
      <c r="E238" s="51" t="s">
        <v>84</v>
      </c>
      <c r="F238" s="49" t="s">
        <v>806</v>
      </c>
      <c r="G238" s="50"/>
      <c r="H238" s="50"/>
      <c r="I238" s="43"/>
      <c r="J238" s="43"/>
      <c r="K238" s="45"/>
      <c r="L238" s="43"/>
      <c r="M238" s="43"/>
      <c r="N238" s="43"/>
      <c r="O238" s="44"/>
      <c r="P238" s="52">
        <v>571</v>
      </c>
      <c r="Q238" s="53">
        <f t="shared" si="9"/>
        <v>0</v>
      </c>
      <c r="R238" s="54">
        <f t="shared" si="10"/>
        <v>571</v>
      </c>
      <c r="S238" s="54">
        <f t="shared" si="11"/>
        <v>571</v>
      </c>
      <c r="T238" s="60"/>
      <c r="U238" s="48"/>
      <c r="V238" s="197"/>
      <c r="W238" s="197"/>
      <c r="X238" s="197"/>
      <c r="Y238" s="197"/>
      <c r="Z238" s="197"/>
      <c r="AA238" s="197"/>
      <c r="AB238" s="197"/>
      <c r="AC238" s="197"/>
      <c r="AD238" s="197"/>
      <c r="AN238" s="197"/>
      <c r="AO238" s="197"/>
      <c r="AP238" s="197"/>
      <c r="AQ238" s="197"/>
      <c r="AR238" s="197"/>
      <c r="AS238" s="197"/>
      <c r="AT238" s="197"/>
      <c r="AU238" s="197"/>
      <c r="AV238" s="197"/>
      <c r="AW238" s="197"/>
      <c r="AX238" s="197"/>
      <c r="AY238" s="197"/>
      <c r="AZ238" s="197"/>
      <c r="BA238" s="197"/>
      <c r="BB238" s="197"/>
      <c r="BC238" s="197"/>
      <c r="BD238" s="197"/>
      <c r="BE238" s="197"/>
      <c r="BF238" s="197"/>
      <c r="BG238" s="197"/>
      <c r="BH238" s="197"/>
      <c r="BI238" s="197"/>
    </row>
    <row r="239" spans="1:61" ht="18" hidden="1" outlineLevel="2" thickTop="1">
      <c r="A239" s="151">
        <v>43670</v>
      </c>
      <c r="B239" s="91" t="s">
        <v>46</v>
      </c>
      <c r="C239" s="55" t="s">
        <v>345</v>
      </c>
      <c r="D239" s="50" t="s">
        <v>83</v>
      </c>
      <c r="E239" s="51" t="s">
        <v>84</v>
      </c>
      <c r="F239" s="49" t="s">
        <v>812</v>
      </c>
      <c r="G239" s="50"/>
      <c r="H239" s="50"/>
      <c r="I239" s="43"/>
      <c r="J239" s="43"/>
      <c r="K239" s="45"/>
      <c r="L239" s="43"/>
      <c r="M239" s="43"/>
      <c r="N239" s="43"/>
      <c r="O239" s="44"/>
      <c r="P239" s="52">
        <v>590</v>
      </c>
      <c r="Q239" s="53">
        <f t="shared" si="9"/>
        <v>0</v>
      </c>
      <c r="R239" s="54">
        <f t="shared" si="10"/>
        <v>590</v>
      </c>
      <c r="S239" s="54">
        <f t="shared" si="11"/>
        <v>590</v>
      </c>
      <c r="T239" s="60"/>
      <c r="U239" s="48"/>
    </row>
    <row r="240" spans="1:61" ht="16.5" hidden="1" outlineLevel="2">
      <c r="A240" s="151">
        <v>43671</v>
      </c>
      <c r="B240" s="93" t="s">
        <v>46</v>
      </c>
      <c r="C240" s="49">
        <v>19072522</v>
      </c>
      <c r="D240" s="50" t="s">
        <v>102</v>
      </c>
      <c r="E240" s="49" t="s">
        <v>61</v>
      </c>
      <c r="F240" s="49" t="s">
        <v>835</v>
      </c>
      <c r="G240" s="58"/>
      <c r="H240" s="58"/>
      <c r="I240" s="58"/>
      <c r="J240" s="43"/>
      <c r="K240" s="58"/>
      <c r="L240" s="58"/>
      <c r="M240" s="58"/>
      <c r="N240" s="58"/>
      <c r="O240" s="73"/>
      <c r="P240" s="67">
        <v>620</v>
      </c>
      <c r="Q240" s="53">
        <f t="shared" si="9"/>
        <v>0</v>
      </c>
      <c r="R240" s="54">
        <f t="shared" si="10"/>
        <v>620</v>
      </c>
      <c r="S240" s="54">
        <f t="shared" si="11"/>
        <v>620</v>
      </c>
      <c r="T240" s="60"/>
      <c r="U240" s="48"/>
    </row>
    <row r="241" spans="1:21" hidden="1" outlineLevel="2">
      <c r="A241" s="151">
        <v>43671</v>
      </c>
      <c r="B241" s="93" t="s">
        <v>46</v>
      </c>
      <c r="C241" s="49">
        <v>19072524</v>
      </c>
      <c r="D241" s="43" t="s">
        <v>88</v>
      </c>
      <c r="E241" s="51" t="s">
        <v>75</v>
      </c>
      <c r="F241" s="49" t="s">
        <v>845</v>
      </c>
      <c r="G241" s="58"/>
      <c r="H241" s="58"/>
      <c r="I241" s="58"/>
      <c r="J241" s="43"/>
      <c r="K241" s="58"/>
      <c r="L241" s="58"/>
      <c r="M241" s="58"/>
      <c r="N241" s="58"/>
      <c r="O241" s="73"/>
      <c r="P241" s="67">
        <v>620</v>
      </c>
      <c r="Q241" s="53">
        <f t="shared" si="9"/>
        <v>0</v>
      </c>
      <c r="R241" s="54">
        <f t="shared" si="10"/>
        <v>620</v>
      </c>
      <c r="S241" s="54">
        <f t="shared" si="11"/>
        <v>620</v>
      </c>
      <c r="T241" s="60"/>
      <c r="U241" s="48"/>
    </row>
    <row r="242" spans="1:21" hidden="1" outlineLevel="2">
      <c r="A242" s="151">
        <v>43672</v>
      </c>
      <c r="B242" s="103" t="s">
        <v>46</v>
      </c>
      <c r="C242" s="49">
        <v>19072618</v>
      </c>
      <c r="D242" s="57" t="s">
        <v>66</v>
      </c>
      <c r="E242" s="68" t="s">
        <v>48</v>
      </c>
      <c r="F242" s="62" t="s">
        <v>865</v>
      </c>
      <c r="G242" s="58"/>
      <c r="H242" s="58"/>
      <c r="I242" s="58"/>
      <c r="J242" s="44"/>
      <c r="K242" s="58"/>
      <c r="L242" s="58"/>
      <c r="M242" s="58"/>
      <c r="N242" s="58"/>
      <c r="O242" s="73"/>
      <c r="P242" s="67">
        <v>650</v>
      </c>
      <c r="Q242" s="53">
        <f t="shared" si="9"/>
        <v>0</v>
      </c>
      <c r="R242" s="54">
        <f t="shared" si="10"/>
        <v>650</v>
      </c>
      <c r="S242" s="54">
        <f t="shared" si="11"/>
        <v>650</v>
      </c>
      <c r="T242" s="60"/>
      <c r="U242" s="48"/>
    </row>
    <row r="243" spans="1:21" hidden="1" outlineLevel="2">
      <c r="A243" s="151">
        <v>43672</v>
      </c>
      <c r="B243" s="98" t="s">
        <v>46</v>
      </c>
      <c r="C243" s="55" t="s">
        <v>345</v>
      </c>
      <c r="D243" s="50" t="s">
        <v>83</v>
      </c>
      <c r="E243" s="68" t="s">
        <v>84</v>
      </c>
      <c r="F243" s="62" t="s">
        <v>873</v>
      </c>
      <c r="G243" s="58"/>
      <c r="H243" s="58"/>
      <c r="I243" s="58"/>
      <c r="J243" s="44"/>
      <c r="K243" s="58"/>
      <c r="L243" s="58"/>
      <c r="M243" s="58"/>
      <c r="N243" s="58"/>
      <c r="O243" s="73"/>
      <c r="P243" s="67">
        <v>650</v>
      </c>
      <c r="Q243" s="53">
        <f t="shared" si="9"/>
        <v>0</v>
      </c>
      <c r="R243" s="54">
        <f t="shared" si="10"/>
        <v>650</v>
      </c>
      <c r="S243" s="54">
        <f t="shared" si="11"/>
        <v>650</v>
      </c>
      <c r="T243" s="60"/>
      <c r="U243" s="48"/>
    </row>
    <row r="244" spans="1:21" hidden="1" outlineLevel="2">
      <c r="A244" s="151">
        <v>43672</v>
      </c>
      <c r="B244" s="98" t="s">
        <v>46</v>
      </c>
      <c r="C244" s="55" t="s">
        <v>874</v>
      </c>
      <c r="D244" s="50" t="s">
        <v>83</v>
      </c>
      <c r="E244" s="68" t="s">
        <v>84</v>
      </c>
      <c r="F244" s="62" t="s">
        <v>875</v>
      </c>
      <c r="G244" s="58"/>
      <c r="H244" s="58"/>
      <c r="I244" s="58"/>
      <c r="J244" s="44"/>
      <c r="K244" s="58"/>
      <c r="L244" s="58"/>
      <c r="M244" s="58"/>
      <c r="N244" s="58"/>
      <c r="O244" s="73"/>
      <c r="P244" s="67">
        <v>650</v>
      </c>
      <c r="Q244" s="53">
        <f t="shared" si="9"/>
        <v>0</v>
      </c>
      <c r="R244" s="54">
        <f t="shared" si="10"/>
        <v>650</v>
      </c>
      <c r="S244" s="54">
        <f t="shared" si="11"/>
        <v>650</v>
      </c>
      <c r="T244" s="60"/>
      <c r="U244" s="48"/>
    </row>
    <row r="245" spans="1:21" hidden="1" outlineLevel="2">
      <c r="A245" s="151">
        <v>43673</v>
      </c>
      <c r="B245" s="95" t="s">
        <v>46</v>
      </c>
      <c r="C245" s="49">
        <v>19072709</v>
      </c>
      <c r="D245" s="50" t="s">
        <v>60</v>
      </c>
      <c r="E245" s="51" t="s">
        <v>73</v>
      </c>
      <c r="F245" s="61" t="s">
        <v>886</v>
      </c>
      <c r="G245" s="70"/>
      <c r="H245" s="70"/>
      <c r="I245" s="49"/>
      <c r="J245" s="43"/>
      <c r="K245" s="55"/>
      <c r="L245" s="49"/>
      <c r="M245" s="49"/>
      <c r="N245" s="49"/>
      <c r="O245" s="44"/>
      <c r="P245" s="61">
        <v>650</v>
      </c>
      <c r="Q245" s="53">
        <f t="shared" si="9"/>
        <v>0</v>
      </c>
      <c r="R245" s="54">
        <f t="shared" si="10"/>
        <v>650</v>
      </c>
      <c r="S245" s="54">
        <f t="shared" si="11"/>
        <v>650</v>
      </c>
      <c r="T245" s="60"/>
      <c r="U245" s="48"/>
    </row>
    <row r="246" spans="1:21" hidden="1" outlineLevel="2">
      <c r="A246" s="151">
        <v>43673</v>
      </c>
      <c r="B246" s="95" t="s">
        <v>46</v>
      </c>
      <c r="C246" s="49">
        <v>19072710</v>
      </c>
      <c r="D246" s="58" t="s">
        <v>468</v>
      </c>
      <c r="E246" s="51" t="s">
        <v>54</v>
      </c>
      <c r="F246" s="61" t="s">
        <v>400</v>
      </c>
      <c r="G246" s="70"/>
      <c r="H246" s="70"/>
      <c r="I246" s="49"/>
      <c r="J246" s="43"/>
      <c r="K246" s="55"/>
      <c r="L246" s="49"/>
      <c r="M246" s="49"/>
      <c r="N246" s="49"/>
      <c r="O246" s="44"/>
      <c r="P246" s="61">
        <v>620</v>
      </c>
      <c r="Q246" s="53">
        <f t="shared" si="9"/>
        <v>0</v>
      </c>
      <c r="R246" s="54">
        <f t="shared" si="10"/>
        <v>620</v>
      </c>
      <c r="S246" s="54">
        <f t="shared" si="11"/>
        <v>620</v>
      </c>
      <c r="T246" s="60"/>
      <c r="U246" s="48"/>
    </row>
    <row r="247" spans="1:21" hidden="1" outlineLevel="2">
      <c r="A247" s="151">
        <v>43674</v>
      </c>
      <c r="B247" s="104" t="s">
        <v>46</v>
      </c>
      <c r="C247" s="55" t="s">
        <v>82</v>
      </c>
      <c r="D247" s="50" t="s">
        <v>83</v>
      </c>
      <c r="E247" s="51" t="s">
        <v>142</v>
      </c>
      <c r="F247" s="77" t="s">
        <v>921</v>
      </c>
      <c r="G247" s="50"/>
      <c r="H247" s="50"/>
      <c r="I247" s="43"/>
      <c r="J247" s="52"/>
      <c r="K247" s="45"/>
      <c r="L247" s="43"/>
      <c r="M247" s="43"/>
      <c r="N247" s="43"/>
      <c r="O247" s="44"/>
      <c r="P247" s="52">
        <v>1524</v>
      </c>
      <c r="Q247" s="53">
        <f t="shared" si="9"/>
        <v>0</v>
      </c>
      <c r="R247" s="54">
        <f t="shared" si="10"/>
        <v>1524</v>
      </c>
      <c r="S247" s="54">
        <f t="shared" si="11"/>
        <v>1524</v>
      </c>
      <c r="T247" s="60"/>
      <c r="U247" s="48"/>
    </row>
    <row r="248" spans="1:21" hidden="1" outlineLevel="2">
      <c r="A248" s="151">
        <v>43674</v>
      </c>
      <c r="B248" s="104" t="s">
        <v>46</v>
      </c>
      <c r="C248" s="55" t="s">
        <v>345</v>
      </c>
      <c r="D248" s="50" t="s">
        <v>83</v>
      </c>
      <c r="E248" s="51" t="s">
        <v>84</v>
      </c>
      <c r="F248" s="78" t="s">
        <v>926</v>
      </c>
      <c r="G248" s="50"/>
      <c r="H248" s="50"/>
      <c r="I248" s="43"/>
      <c r="J248" s="52"/>
      <c r="K248" s="45"/>
      <c r="L248" s="43"/>
      <c r="M248" s="43"/>
      <c r="N248" s="43"/>
      <c r="O248" s="44"/>
      <c r="P248" s="52">
        <v>650</v>
      </c>
      <c r="Q248" s="53">
        <f t="shared" si="9"/>
        <v>0</v>
      </c>
      <c r="R248" s="54">
        <f t="shared" si="10"/>
        <v>650</v>
      </c>
      <c r="S248" s="54">
        <f t="shared" si="11"/>
        <v>650</v>
      </c>
      <c r="T248" s="60"/>
      <c r="U248" s="48"/>
    </row>
    <row r="249" spans="1:21" hidden="1" outlineLevel="2">
      <c r="A249" s="151">
        <v>43674</v>
      </c>
      <c r="B249" s="104" t="s">
        <v>46</v>
      </c>
      <c r="C249" s="55" t="s">
        <v>345</v>
      </c>
      <c r="D249" s="50" t="s">
        <v>83</v>
      </c>
      <c r="E249" s="51" t="s">
        <v>84</v>
      </c>
      <c r="F249" s="77" t="s">
        <v>929</v>
      </c>
      <c r="G249" s="50"/>
      <c r="H249" s="50"/>
      <c r="I249" s="43"/>
      <c r="J249" s="52"/>
      <c r="K249" s="45"/>
      <c r="L249" s="43"/>
      <c r="M249" s="43"/>
      <c r="N249" s="43"/>
      <c r="O249" s="44"/>
      <c r="P249" s="52">
        <v>650</v>
      </c>
      <c r="Q249" s="53">
        <f t="shared" si="9"/>
        <v>0</v>
      </c>
      <c r="R249" s="54">
        <f t="shared" si="10"/>
        <v>650</v>
      </c>
      <c r="S249" s="54">
        <f t="shared" si="11"/>
        <v>650</v>
      </c>
      <c r="T249" s="60"/>
      <c r="U249" s="48"/>
    </row>
    <row r="250" spans="1:21" hidden="1" outlineLevel="2">
      <c r="A250" s="151">
        <v>43675</v>
      </c>
      <c r="B250" s="90" t="s">
        <v>46</v>
      </c>
      <c r="C250" s="62">
        <v>19072921</v>
      </c>
      <c r="D250" s="56" t="s">
        <v>428</v>
      </c>
      <c r="E250" s="68" t="s">
        <v>48</v>
      </c>
      <c r="F250" s="62" t="s">
        <v>948</v>
      </c>
      <c r="G250" s="58"/>
      <c r="H250" s="58"/>
      <c r="I250" s="58"/>
      <c r="J250" s="43"/>
      <c r="K250" s="58"/>
      <c r="L250" s="58"/>
      <c r="M250" s="58"/>
      <c r="N250" s="58"/>
      <c r="O250" s="73"/>
      <c r="P250" s="67">
        <v>661</v>
      </c>
      <c r="Q250" s="53">
        <f t="shared" si="9"/>
        <v>0</v>
      </c>
      <c r="R250" s="54">
        <f t="shared" si="10"/>
        <v>661</v>
      </c>
      <c r="S250" s="54">
        <f t="shared" si="11"/>
        <v>661</v>
      </c>
      <c r="T250" s="60"/>
      <c r="U250" s="48"/>
    </row>
    <row r="251" spans="1:21" hidden="1" outlineLevel="2">
      <c r="A251" s="151">
        <v>43675</v>
      </c>
      <c r="B251" s="90" t="s">
        <v>46</v>
      </c>
      <c r="C251" s="62">
        <v>19072924</v>
      </c>
      <c r="D251" s="56" t="s">
        <v>428</v>
      </c>
      <c r="E251" s="68" t="s">
        <v>48</v>
      </c>
      <c r="F251" s="62" t="s">
        <v>950</v>
      </c>
      <c r="G251" s="58"/>
      <c r="H251" s="58"/>
      <c r="I251" s="58"/>
      <c r="J251" s="44"/>
      <c r="K251" s="58"/>
      <c r="L251" s="58"/>
      <c r="M251" s="58"/>
      <c r="N251" s="58"/>
      <c r="O251" s="73"/>
      <c r="P251" s="67">
        <v>650</v>
      </c>
      <c r="Q251" s="53">
        <f t="shared" si="9"/>
        <v>0</v>
      </c>
      <c r="R251" s="54">
        <f t="shared" si="10"/>
        <v>650</v>
      </c>
      <c r="S251" s="54">
        <f t="shared" si="11"/>
        <v>650</v>
      </c>
      <c r="T251" s="60"/>
      <c r="U251" s="48"/>
    </row>
    <row r="252" spans="1:21" hidden="1" outlineLevel="2">
      <c r="A252" s="151">
        <v>43675</v>
      </c>
      <c r="B252" s="90" t="s">
        <v>46</v>
      </c>
      <c r="C252" s="75" t="s">
        <v>82</v>
      </c>
      <c r="D252" s="56" t="s">
        <v>83</v>
      </c>
      <c r="E252" s="68" t="s">
        <v>84</v>
      </c>
      <c r="F252" s="62" t="s">
        <v>958</v>
      </c>
      <c r="G252" s="58"/>
      <c r="H252" s="58"/>
      <c r="I252" s="58"/>
      <c r="J252" s="44"/>
      <c r="K252" s="58"/>
      <c r="L252" s="58"/>
      <c r="M252" s="58"/>
      <c r="N252" s="58"/>
      <c r="O252" s="73"/>
      <c r="P252" s="67">
        <v>620</v>
      </c>
      <c r="Q252" s="53">
        <f t="shared" si="9"/>
        <v>0</v>
      </c>
      <c r="R252" s="54">
        <f t="shared" si="10"/>
        <v>620</v>
      </c>
      <c r="S252" s="54">
        <f t="shared" si="11"/>
        <v>620</v>
      </c>
      <c r="T252" s="60"/>
      <c r="U252" s="48"/>
    </row>
    <row r="253" spans="1:21" hidden="1" outlineLevel="2">
      <c r="A253" s="151">
        <v>43675</v>
      </c>
      <c r="B253" s="90" t="s">
        <v>46</v>
      </c>
      <c r="C253" s="75" t="s">
        <v>345</v>
      </c>
      <c r="D253" s="56" t="s">
        <v>83</v>
      </c>
      <c r="E253" s="68" t="s">
        <v>84</v>
      </c>
      <c r="F253" s="62" t="s">
        <v>959</v>
      </c>
      <c r="G253" s="58"/>
      <c r="H253" s="58"/>
      <c r="I253" s="58"/>
      <c r="J253" s="44"/>
      <c r="K253" s="58"/>
      <c r="L253" s="58"/>
      <c r="M253" s="58"/>
      <c r="N253" s="58"/>
      <c r="O253" s="73"/>
      <c r="P253" s="67">
        <v>650</v>
      </c>
      <c r="Q253" s="53">
        <f t="shared" si="9"/>
        <v>0</v>
      </c>
      <c r="R253" s="54">
        <f t="shared" si="10"/>
        <v>650</v>
      </c>
      <c r="S253" s="54">
        <f t="shared" si="11"/>
        <v>650</v>
      </c>
      <c r="T253" s="60"/>
      <c r="U253" s="48"/>
    </row>
    <row r="254" spans="1:21" hidden="1" outlineLevel="2">
      <c r="A254" s="151">
        <v>43675</v>
      </c>
      <c r="B254" s="90" t="s">
        <v>46</v>
      </c>
      <c r="C254" s="75" t="s">
        <v>345</v>
      </c>
      <c r="D254" s="56" t="s">
        <v>83</v>
      </c>
      <c r="E254" s="68" t="s">
        <v>84</v>
      </c>
      <c r="F254" s="62" t="s">
        <v>960</v>
      </c>
      <c r="G254" s="58"/>
      <c r="H254" s="58"/>
      <c r="I254" s="58"/>
      <c r="J254" s="44"/>
      <c r="K254" s="58"/>
      <c r="L254" s="58"/>
      <c r="M254" s="58"/>
      <c r="N254" s="58"/>
      <c r="O254" s="73"/>
      <c r="P254" s="67">
        <v>664</v>
      </c>
      <c r="Q254" s="53">
        <f t="shared" si="9"/>
        <v>0</v>
      </c>
      <c r="R254" s="54">
        <f t="shared" si="10"/>
        <v>664</v>
      </c>
      <c r="S254" s="54">
        <f t="shared" si="11"/>
        <v>664</v>
      </c>
      <c r="T254" s="60"/>
      <c r="U254" s="48"/>
    </row>
    <row r="255" spans="1:21" hidden="1" outlineLevel="2">
      <c r="A255" s="151">
        <v>43676</v>
      </c>
      <c r="B255" s="90" t="s">
        <v>46</v>
      </c>
      <c r="C255" s="49">
        <v>19073005</v>
      </c>
      <c r="D255" s="43" t="s">
        <v>60</v>
      </c>
      <c r="E255" s="51" t="s">
        <v>61</v>
      </c>
      <c r="F255" s="49" t="s">
        <v>963</v>
      </c>
      <c r="G255" s="50"/>
      <c r="H255" s="50"/>
      <c r="I255" s="43"/>
      <c r="J255" s="52"/>
      <c r="K255" s="45"/>
      <c r="L255" s="43"/>
      <c r="M255" s="43"/>
      <c r="N255" s="43"/>
      <c r="O255" s="44"/>
      <c r="P255" s="52">
        <v>573</v>
      </c>
      <c r="Q255" s="53">
        <f t="shared" si="9"/>
        <v>0</v>
      </c>
      <c r="R255" s="54">
        <f t="shared" si="10"/>
        <v>573</v>
      </c>
      <c r="S255" s="54">
        <f t="shared" si="11"/>
        <v>573</v>
      </c>
      <c r="T255" s="60"/>
      <c r="U255" s="48"/>
    </row>
    <row r="256" spans="1:21" hidden="1" outlineLevel="2">
      <c r="A256" s="151">
        <v>43676</v>
      </c>
      <c r="B256" s="90" t="s">
        <v>46</v>
      </c>
      <c r="C256" s="49">
        <v>19073023</v>
      </c>
      <c r="D256" s="56" t="s">
        <v>428</v>
      </c>
      <c r="E256" s="51" t="s">
        <v>34</v>
      </c>
      <c r="F256" s="49" t="s">
        <v>979</v>
      </c>
      <c r="G256" s="50"/>
      <c r="H256" s="50"/>
      <c r="I256" s="43"/>
      <c r="J256" s="52"/>
      <c r="K256" s="45"/>
      <c r="L256" s="43"/>
      <c r="M256" s="43"/>
      <c r="N256" s="43"/>
      <c r="O256" s="44"/>
      <c r="P256" s="52">
        <v>568</v>
      </c>
      <c r="Q256" s="53">
        <f t="shared" si="9"/>
        <v>0</v>
      </c>
      <c r="R256" s="54">
        <f t="shared" si="10"/>
        <v>568</v>
      </c>
      <c r="S256" s="54">
        <f t="shared" si="11"/>
        <v>568</v>
      </c>
      <c r="T256" s="60"/>
      <c r="U256" s="48"/>
    </row>
    <row r="257" spans="1:21" hidden="1" outlineLevel="2">
      <c r="A257" s="151">
        <v>43676</v>
      </c>
      <c r="B257" s="90" t="s">
        <v>46</v>
      </c>
      <c r="C257" s="49">
        <v>19073025</v>
      </c>
      <c r="D257" s="56" t="s">
        <v>428</v>
      </c>
      <c r="E257" s="51" t="s">
        <v>34</v>
      </c>
      <c r="F257" s="49" t="s">
        <v>981</v>
      </c>
      <c r="G257" s="50"/>
      <c r="H257" s="50"/>
      <c r="I257" s="43"/>
      <c r="J257" s="52"/>
      <c r="K257" s="45"/>
      <c r="L257" s="43"/>
      <c r="M257" s="43"/>
      <c r="N257" s="43"/>
      <c r="O257" s="44"/>
      <c r="P257" s="52">
        <v>650</v>
      </c>
      <c r="Q257" s="53">
        <f t="shared" si="9"/>
        <v>0</v>
      </c>
      <c r="R257" s="54">
        <f t="shared" si="10"/>
        <v>650</v>
      </c>
      <c r="S257" s="54">
        <f t="shared" si="11"/>
        <v>650</v>
      </c>
      <c r="T257" s="60"/>
      <c r="U257" s="48"/>
    </row>
    <row r="258" spans="1:21" hidden="1" outlineLevel="2">
      <c r="A258" s="151">
        <v>43676</v>
      </c>
      <c r="B258" s="90" t="s">
        <v>46</v>
      </c>
      <c r="C258" s="49">
        <v>19073026</v>
      </c>
      <c r="D258" s="56" t="s">
        <v>468</v>
      </c>
      <c r="E258" s="51" t="s">
        <v>67</v>
      </c>
      <c r="F258" s="49" t="s">
        <v>982</v>
      </c>
      <c r="G258" s="50"/>
      <c r="H258" s="50"/>
      <c r="I258" s="43"/>
      <c r="J258" s="52"/>
      <c r="K258" s="45"/>
      <c r="L258" s="43"/>
      <c r="M258" s="43"/>
      <c r="N258" s="43"/>
      <c r="O258" s="44"/>
      <c r="P258" s="52">
        <v>650</v>
      </c>
      <c r="Q258" s="53">
        <f t="shared" si="9"/>
        <v>0</v>
      </c>
      <c r="R258" s="54">
        <f t="shared" si="10"/>
        <v>650</v>
      </c>
      <c r="S258" s="54">
        <f t="shared" si="11"/>
        <v>650</v>
      </c>
      <c r="T258" s="60"/>
      <c r="U258" s="48"/>
    </row>
    <row r="259" spans="1:21" hidden="1" outlineLevel="2">
      <c r="A259" s="151">
        <v>43676</v>
      </c>
      <c r="B259" s="90" t="s">
        <v>46</v>
      </c>
      <c r="C259" s="55" t="s">
        <v>345</v>
      </c>
      <c r="D259" s="56" t="s">
        <v>83</v>
      </c>
      <c r="E259" s="51" t="s">
        <v>84</v>
      </c>
      <c r="F259" s="49" t="s">
        <v>990</v>
      </c>
      <c r="G259" s="50"/>
      <c r="H259" s="50"/>
      <c r="I259" s="43"/>
      <c r="J259" s="52"/>
      <c r="K259" s="45"/>
      <c r="L259" s="43"/>
      <c r="M259" s="43"/>
      <c r="N259" s="43"/>
      <c r="O259" s="44"/>
      <c r="P259" s="52">
        <v>650</v>
      </c>
      <c r="Q259" s="53">
        <f t="shared" si="9"/>
        <v>0</v>
      </c>
      <c r="R259" s="54">
        <f t="shared" si="10"/>
        <v>650</v>
      </c>
      <c r="S259" s="54">
        <f t="shared" si="11"/>
        <v>650</v>
      </c>
      <c r="T259" s="60"/>
      <c r="U259" s="48"/>
    </row>
    <row r="260" spans="1:21" ht="16.5" hidden="1" outlineLevel="2">
      <c r="A260" s="151">
        <v>43677</v>
      </c>
      <c r="B260" s="93" t="s">
        <v>46</v>
      </c>
      <c r="C260" s="49">
        <v>19073120</v>
      </c>
      <c r="D260" s="57" t="s">
        <v>66</v>
      </c>
      <c r="E260" s="49" t="s">
        <v>67</v>
      </c>
      <c r="F260" s="49" t="s">
        <v>1010</v>
      </c>
      <c r="G260" s="58"/>
      <c r="H260" s="58"/>
      <c r="I260" s="58"/>
      <c r="J260" s="43"/>
      <c r="K260" s="58"/>
      <c r="L260" s="58"/>
      <c r="M260" s="58"/>
      <c r="N260" s="58"/>
      <c r="O260" s="73"/>
      <c r="P260" s="67">
        <v>665</v>
      </c>
      <c r="Q260" s="53">
        <f t="shared" si="9"/>
        <v>0</v>
      </c>
      <c r="R260" s="54">
        <f t="shared" si="10"/>
        <v>665</v>
      </c>
      <c r="S260" s="54">
        <f t="shared" si="11"/>
        <v>665</v>
      </c>
      <c r="T260" s="60"/>
      <c r="U260" s="48"/>
    </row>
    <row r="261" spans="1:21" hidden="1" outlineLevel="2">
      <c r="A261" s="151">
        <v>43677</v>
      </c>
      <c r="B261" s="93" t="s">
        <v>46</v>
      </c>
      <c r="C261" s="55" t="s">
        <v>82</v>
      </c>
      <c r="D261" s="50" t="s">
        <v>83</v>
      </c>
      <c r="E261" s="51" t="s">
        <v>84</v>
      </c>
      <c r="F261" s="49" t="s">
        <v>728</v>
      </c>
      <c r="G261" s="58"/>
      <c r="H261" s="58"/>
      <c r="I261" s="58"/>
      <c r="J261" s="43"/>
      <c r="K261" s="58"/>
      <c r="L261" s="58"/>
      <c r="M261" s="58"/>
      <c r="N261" s="58"/>
      <c r="O261" s="73"/>
      <c r="P261" s="67">
        <v>650</v>
      </c>
      <c r="Q261" s="53">
        <f t="shared" si="9"/>
        <v>0</v>
      </c>
      <c r="R261" s="54">
        <f t="shared" si="10"/>
        <v>650</v>
      </c>
      <c r="S261" s="54">
        <f t="shared" si="11"/>
        <v>650</v>
      </c>
      <c r="T261" s="60"/>
      <c r="U261" s="48"/>
    </row>
    <row r="262" spans="1:21" hidden="1" outlineLevel="2">
      <c r="A262" s="151">
        <v>43677</v>
      </c>
      <c r="B262" s="93" t="s">
        <v>46</v>
      </c>
      <c r="C262" s="55" t="s">
        <v>82</v>
      </c>
      <c r="D262" s="50" t="s">
        <v>83</v>
      </c>
      <c r="E262" s="51" t="s">
        <v>84</v>
      </c>
      <c r="F262" s="49" t="s">
        <v>1020</v>
      </c>
      <c r="G262" s="58"/>
      <c r="H262" s="58"/>
      <c r="I262" s="58"/>
      <c r="J262" s="43"/>
      <c r="K262" s="58"/>
      <c r="L262" s="58"/>
      <c r="M262" s="58"/>
      <c r="N262" s="58"/>
      <c r="O262" s="73"/>
      <c r="P262" s="73">
        <v>1040</v>
      </c>
      <c r="Q262" s="53">
        <f t="shared" si="9"/>
        <v>0</v>
      </c>
      <c r="R262" s="54">
        <f t="shared" si="10"/>
        <v>1040</v>
      </c>
      <c r="S262" s="54">
        <f t="shared" si="11"/>
        <v>1040</v>
      </c>
      <c r="T262" s="60"/>
      <c r="U262" s="48"/>
    </row>
    <row r="263" spans="1:21" ht="18" outlineLevel="1" collapsed="1">
      <c r="A263" s="151"/>
      <c r="B263" s="94" t="s">
        <v>1051</v>
      </c>
      <c r="C263" s="55"/>
      <c r="D263" s="50"/>
      <c r="E263" s="51"/>
      <c r="F263" s="49"/>
      <c r="G263" s="58"/>
      <c r="H263" s="58"/>
      <c r="I263" s="58"/>
      <c r="J263" s="43"/>
      <c r="K263" s="58"/>
      <c r="L263" s="58"/>
      <c r="M263" s="58"/>
      <c r="N263" s="58"/>
      <c r="O263" s="73"/>
      <c r="P263" s="73"/>
      <c r="Q263" s="53">
        <f>SUBTOTAL(9,Q207:Q262)</f>
        <v>0</v>
      </c>
      <c r="R263" s="54">
        <f>SUBTOTAL(9,R207:R262)</f>
        <v>36505</v>
      </c>
      <c r="S263" s="54">
        <f>SUBTOTAL(9,S207:S262)</f>
        <v>36505</v>
      </c>
      <c r="T263" s="153" t="s">
        <v>1105</v>
      </c>
      <c r="U263" s="48">
        <f>S263</f>
        <v>36505</v>
      </c>
    </row>
    <row r="264" spans="1:21" hidden="1" outlineLevel="2">
      <c r="A264" s="151">
        <v>43656</v>
      </c>
      <c r="B264" s="91" t="s">
        <v>359</v>
      </c>
      <c r="C264" s="49">
        <v>19071015</v>
      </c>
      <c r="D264" s="58" t="s">
        <v>102</v>
      </c>
      <c r="E264" s="51" t="s">
        <v>34</v>
      </c>
      <c r="F264" s="61" t="s">
        <v>360</v>
      </c>
      <c r="G264" s="50"/>
      <c r="H264" s="50"/>
      <c r="I264" s="43"/>
      <c r="J264" s="43"/>
      <c r="K264" s="45"/>
      <c r="L264" s="43"/>
      <c r="M264" s="43">
        <v>20000</v>
      </c>
      <c r="N264" s="43"/>
      <c r="O264" s="43"/>
      <c r="P264" s="43"/>
      <c r="Q264" s="53">
        <f t="shared" si="9"/>
        <v>20000</v>
      </c>
      <c r="R264" s="54">
        <f t="shared" si="10"/>
        <v>0</v>
      </c>
      <c r="S264" s="54">
        <f t="shared" si="11"/>
        <v>1274.0000000000002</v>
      </c>
      <c r="T264" s="161" t="s">
        <v>1089</v>
      </c>
      <c r="U264" s="48"/>
    </row>
    <row r="265" spans="1:21" hidden="1" outlineLevel="2">
      <c r="A265" s="151">
        <v>43658</v>
      </c>
      <c r="B265" s="91" t="s">
        <v>359</v>
      </c>
      <c r="C265" s="49">
        <v>19071203</v>
      </c>
      <c r="D265" s="50" t="s">
        <v>47</v>
      </c>
      <c r="E265" s="51" t="s">
        <v>54</v>
      </c>
      <c r="F265" s="49" t="s">
        <v>360</v>
      </c>
      <c r="G265" s="50"/>
      <c r="H265" s="50"/>
      <c r="I265" s="43"/>
      <c r="J265" s="43"/>
      <c r="K265" s="45"/>
      <c r="L265" s="43"/>
      <c r="M265" s="43">
        <v>36048</v>
      </c>
      <c r="N265" s="43"/>
      <c r="O265" s="43"/>
      <c r="P265" s="43"/>
      <c r="Q265" s="53">
        <f t="shared" si="9"/>
        <v>36048</v>
      </c>
      <c r="R265" s="54">
        <f t="shared" si="10"/>
        <v>0</v>
      </c>
      <c r="S265" s="54">
        <f t="shared" si="11"/>
        <v>2296.2576000000004</v>
      </c>
      <c r="T265" s="161" t="s">
        <v>1089</v>
      </c>
      <c r="U265" s="48"/>
    </row>
    <row r="266" spans="1:21" hidden="1" outlineLevel="2">
      <c r="A266" s="151">
        <v>43661</v>
      </c>
      <c r="B266" s="91" t="s">
        <v>359</v>
      </c>
      <c r="C266" s="63">
        <v>19071508</v>
      </c>
      <c r="D266" s="43" t="s">
        <v>47</v>
      </c>
      <c r="E266" s="51" t="s">
        <v>54</v>
      </c>
      <c r="F266" s="49" t="s">
        <v>360</v>
      </c>
      <c r="G266" s="58"/>
      <c r="H266" s="58"/>
      <c r="I266" s="58"/>
      <c r="J266" s="43"/>
      <c r="K266" s="58"/>
      <c r="L266" s="58"/>
      <c r="M266" s="43">
        <v>15000</v>
      </c>
      <c r="N266" s="58"/>
      <c r="O266" s="58"/>
      <c r="P266" s="58"/>
      <c r="Q266" s="53">
        <f t="shared" si="9"/>
        <v>15000</v>
      </c>
      <c r="R266" s="54">
        <f t="shared" si="10"/>
        <v>0</v>
      </c>
      <c r="S266" s="54">
        <f t="shared" si="11"/>
        <v>955.50000000000011</v>
      </c>
      <c r="T266" s="161" t="s">
        <v>1089</v>
      </c>
      <c r="U266" s="48"/>
    </row>
    <row r="267" spans="1:21" ht="16.5" hidden="1" outlineLevel="2">
      <c r="A267" s="151">
        <v>43669</v>
      </c>
      <c r="B267" s="91" t="s">
        <v>359</v>
      </c>
      <c r="C267" s="49">
        <v>19072307</v>
      </c>
      <c r="D267" s="43" t="s">
        <v>428</v>
      </c>
      <c r="E267" s="49" t="s">
        <v>34</v>
      </c>
      <c r="F267" s="49" t="s">
        <v>770</v>
      </c>
      <c r="G267" s="43"/>
      <c r="H267" s="43"/>
      <c r="I267" s="43"/>
      <c r="J267" s="43"/>
      <c r="K267" s="45"/>
      <c r="L267" s="43"/>
      <c r="M267" s="43">
        <v>20000</v>
      </c>
      <c r="N267" s="43"/>
      <c r="O267" s="43"/>
      <c r="P267" s="43"/>
      <c r="Q267" s="53">
        <f t="shared" si="9"/>
        <v>20000</v>
      </c>
      <c r="R267" s="54">
        <f t="shared" si="10"/>
        <v>0</v>
      </c>
      <c r="S267" s="54">
        <f t="shared" si="11"/>
        <v>1274.0000000000002</v>
      </c>
      <c r="T267" s="161" t="s">
        <v>1089</v>
      </c>
      <c r="U267" s="48"/>
    </row>
    <row r="268" spans="1:21" hidden="1" outlineLevel="2">
      <c r="A268" s="151">
        <v>43672</v>
      </c>
      <c r="B268" s="91" t="s">
        <v>359</v>
      </c>
      <c r="C268" s="49">
        <v>19072605</v>
      </c>
      <c r="D268" s="43" t="s">
        <v>18</v>
      </c>
      <c r="E268" s="51" t="s">
        <v>61</v>
      </c>
      <c r="F268" s="49" t="s">
        <v>770</v>
      </c>
      <c r="G268" s="43"/>
      <c r="H268" s="43"/>
      <c r="I268" s="43"/>
      <c r="J268" s="43"/>
      <c r="K268" s="45"/>
      <c r="L268" s="43"/>
      <c r="M268" s="43">
        <v>39000</v>
      </c>
      <c r="N268" s="43"/>
      <c r="O268" s="43"/>
      <c r="P268" s="43"/>
      <c r="Q268" s="53">
        <f t="shared" si="9"/>
        <v>39000</v>
      </c>
      <c r="R268" s="54">
        <f t="shared" si="10"/>
        <v>0</v>
      </c>
      <c r="S268" s="54">
        <f t="shared" si="11"/>
        <v>2484.3000000000002</v>
      </c>
      <c r="T268" s="161" t="s">
        <v>1089</v>
      </c>
      <c r="U268" s="48"/>
    </row>
    <row r="269" spans="1:21" hidden="1" outlineLevel="2">
      <c r="A269" s="151">
        <v>43673</v>
      </c>
      <c r="B269" s="91" t="s">
        <v>359</v>
      </c>
      <c r="C269" s="49">
        <v>19072703</v>
      </c>
      <c r="D269" s="43" t="s">
        <v>18</v>
      </c>
      <c r="E269" s="51" t="s">
        <v>61</v>
      </c>
      <c r="F269" s="49" t="s">
        <v>770</v>
      </c>
      <c r="G269" s="43"/>
      <c r="H269" s="43"/>
      <c r="I269" s="43"/>
      <c r="J269" s="43"/>
      <c r="K269" s="45"/>
      <c r="L269" s="43"/>
      <c r="M269" s="43">
        <v>37500</v>
      </c>
      <c r="N269" s="43"/>
      <c r="O269" s="43"/>
      <c r="P269" s="43"/>
      <c r="Q269" s="53">
        <f t="shared" si="9"/>
        <v>37500</v>
      </c>
      <c r="R269" s="54">
        <f t="shared" si="10"/>
        <v>0</v>
      </c>
      <c r="S269" s="54">
        <f t="shared" si="11"/>
        <v>2388.7500000000005</v>
      </c>
      <c r="T269" s="161" t="s">
        <v>1089</v>
      </c>
      <c r="U269" s="48"/>
    </row>
    <row r="270" spans="1:21" hidden="1" outlineLevel="2">
      <c r="A270" s="151">
        <v>43674</v>
      </c>
      <c r="B270" s="91" t="s">
        <v>359</v>
      </c>
      <c r="C270" s="49">
        <v>19072812</v>
      </c>
      <c r="D270" s="43" t="s">
        <v>468</v>
      </c>
      <c r="E270" s="51" t="s">
        <v>54</v>
      </c>
      <c r="F270" s="49" t="s">
        <v>770</v>
      </c>
      <c r="G270" s="43"/>
      <c r="H270" s="43"/>
      <c r="I270" s="43"/>
      <c r="J270" s="43"/>
      <c r="K270" s="45"/>
      <c r="L270" s="43"/>
      <c r="M270" s="43">
        <v>14000</v>
      </c>
      <c r="N270" s="43"/>
      <c r="O270" s="43"/>
      <c r="P270" s="43"/>
      <c r="Q270" s="53">
        <f t="shared" si="9"/>
        <v>14000</v>
      </c>
      <c r="R270" s="54">
        <f t="shared" si="10"/>
        <v>0</v>
      </c>
      <c r="S270" s="54">
        <f t="shared" si="11"/>
        <v>891.80000000000007</v>
      </c>
      <c r="T270" s="161" t="s">
        <v>1089</v>
      </c>
      <c r="U270" s="48"/>
    </row>
    <row r="271" spans="1:21" hidden="1" outlineLevel="2">
      <c r="A271" s="151">
        <v>43676</v>
      </c>
      <c r="B271" s="103" t="s">
        <v>359</v>
      </c>
      <c r="C271" s="49">
        <v>19073030</v>
      </c>
      <c r="D271" s="43" t="s">
        <v>53</v>
      </c>
      <c r="E271" s="51" t="s">
        <v>19</v>
      </c>
      <c r="F271" s="62" t="s">
        <v>984</v>
      </c>
      <c r="G271" s="58"/>
      <c r="H271" s="58"/>
      <c r="I271" s="58"/>
      <c r="J271" s="44"/>
      <c r="K271" s="58"/>
      <c r="L271" s="58"/>
      <c r="M271" s="58"/>
      <c r="N271" s="58">
        <v>900</v>
      </c>
      <c r="O271" s="58"/>
      <c r="P271" s="58"/>
      <c r="Q271" s="53">
        <f t="shared" si="9"/>
        <v>0</v>
      </c>
      <c r="R271" s="54">
        <f t="shared" si="10"/>
        <v>900</v>
      </c>
      <c r="S271" s="54">
        <f t="shared" si="11"/>
        <v>900</v>
      </c>
      <c r="T271" s="161" t="s">
        <v>1088</v>
      </c>
      <c r="U271" s="48"/>
    </row>
    <row r="272" spans="1:21" hidden="1" outlineLevel="2">
      <c r="A272" s="151">
        <v>43677</v>
      </c>
      <c r="B272" s="91" t="s">
        <v>359</v>
      </c>
      <c r="C272" s="49">
        <v>19073102</v>
      </c>
      <c r="D272" s="43" t="s">
        <v>39</v>
      </c>
      <c r="E272" s="51" t="s">
        <v>19</v>
      </c>
      <c r="F272" s="62" t="s">
        <v>984</v>
      </c>
      <c r="G272" s="43"/>
      <c r="H272" s="43"/>
      <c r="I272" s="43"/>
      <c r="J272" s="43"/>
      <c r="K272" s="45"/>
      <c r="L272" s="43"/>
      <c r="M272" s="43"/>
      <c r="N272" s="58">
        <v>2198</v>
      </c>
      <c r="O272" s="43"/>
      <c r="P272" s="43"/>
      <c r="Q272" s="53">
        <f t="shared" si="9"/>
        <v>0</v>
      </c>
      <c r="R272" s="54">
        <f t="shared" si="10"/>
        <v>2198</v>
      </c>
      <c r="S272" s="54">
        <f t="shared" si="11"/>
        <v>2198</v>
      </c>
      <c r="T272" s="161" t="s">
        <v>1088</v>
      </c>
      <c r="U272" s="48"/>
    </row>
    <row r="273" spans="1:61" outlineLevel="1" collapsed="1">
      <c r="A273" s="151"/>
      <c r="B273" s="92" t="s">
        <v>1052</v>
      </c>
      <c r="C273" s="49"/>
      <c r="D273" s="43"/>
      <c r="E273" s="51"/>
      <c r="F273" s="62"/>
      <c r="G273" s="43"/>
      <c r="H273" s="43"/>
      <c r="I273" s="43"/>
      <c r="J273" s="43"/>
      <c r="K273" s="45"/>
      <c r="L273" s="43"/>
      <c r="M273" s="43"/>
      <c r="N273" s="58"/>
      <c r="O273" s="43"/>
      <c r="P273" s="43"/>
      <c r="Q273" s="53">
        <f>SUBTOTAL(9,Q264:Q272)</f>
        <v>181548</v>
      </c>
      <c r="R273" s="54">
        <f>SUBTOTAL(9,R264:R272)</f>
        <v>3098</v>
      </c>
      <c r="S273" s="54">
        <f>SUBTOTAL(9,S264:S272)</f>
        <v>14662.607599999999</v>
      </c>
      <c r="T273" s="161" t="s">
        <v>1090</v>
      </c>
      <c r="U273" s="48">
        <f>900+2198</f>
        <v>3098</v>
      </c>
    </row>
    <row r="274" spans="1:61" hidden="1" outlineLevel="2">
      <c r="A274" s="151">
        <v>43674</v>
      </c>
      <c r="B274" s="91" t="s">
        <v>912</v>
      </c>
      <c r="C274" s="49">
        <v>19072805</v>
      </c>
      <c r="D274" s="43" t="s">
        <v>23</v>
      </c>
      <c r="E274" s="51" t="s">
        <v>61</v>
      </c>
      <c r="F274" s="49" t="s">
        <v>822</v>
      </c>
      <c r="G274" s="43"/>
      <c r="H274" s="43"/>
      <c r="I274" s="43"/>
      <c r="J274" s="43"/>
      <c r="K274" s="45"/>
      <c r="L274" s="43">
        <v>1000</v>
      </c>
      <c r="M274" s="43">
        <v>23590</v>
      </c>
      <c r="N274" s="43"/>
      <c r="O274" s="43"/>
      <c r="P274" s="43"/>
      <c r="Q274" s="53">
        <f t="shared" si="9"/>
        <v>23590</v>
      </c>
      <c r="R274" s="54">
        <f t="shared" si="10"/>
        <v>1000</v>
      </c>
      <c r="S274" s="54">
        <f t="shared" si="11"/>
        <v>2502.683</v>
      </c>
      <c r="T274" s="60"/>
      <c r="U274" s="48"/>
    </row>
    <row r="275" spans="1:61" hidden="1" outlineLevel="2">
      <c r="A275" s="151">
        <v>43675</v>
      </c>
      <c r="B275" s="91" t="s">
        <v>912</v>
      </c>
      <c r="C275" s="62">
        <v>19072904</v>
      </c>
      <c r="D275" s="44" t="s">
        <v>23</v>
      </c>
      <c r="E275" s="68" t="s">
        <v>61</v>
      </c>
      <c r="F275" s="49" t="s">
        <v>822</v>
      </c>
      <c r="G275" s="43"/>
      <c r="H275" s="43"/>
      <c r="I275" s="43"/>
      <c r="J275" s="44"/>
      <c r="K275" s="45"/>
      <c r="L275" s="43"/>
      <c r="M275" s="43">
        <v>39197</v>
      </c>
      <c r="N275" s="43"/>
      <c r="O275" s="43"/>
      <c r="P275" s="43"/>
      <c r="Q275" s="53">
        <f t="shared" si="9"/>
        <v>39197</v>
      </c>
      <c r="R275" s="54">
        <f t="shared" si="10"/>
        <v>0</v>
      </c>
      <c r="S275" s="54">
        <f t="shared" si="11"/>
        <v>2496.8489000000004</v>
      </c>
      <c r="T275" s="60"/>
      <c r="U275" s="48"/>
    </row>
    <row r="276" spans="1:61" s="122" customFormat="1" outlineLevel="1" collapsed="1">
      <c r="A276" s="154"/>
      <c r="B276" s="114" t="s">
        <v>1053</v>
      </c>
      <c r="C276" s="129"/>
      <c r="D276" s="130"/>
      <c r="E276" s="131"/>
      <c r="F276" s="115"/>
      <c r="G276" s="113"/>
      <c r="H276" s="113"/>
      <c r="I276" s="113"/>
      <c r="J276" s="130"/>
      <c r="K276" s="118"/>
      <c r="L276" s="113"/>
      <c r="M276" s="113"/>
      <c r="N276" s="113"/>
      <c r="O276" s="113"/>
      <c r="P276" s="113"/>
      <c r="Q276" s="120">
        <f>SUBTOTAL(9,Q274:Q275)</f>
        <v>62787</v>
      </c>
      <c r="R276" s="121">
        <f>SUBTOTAL(9,R274:R275)</f>
        <v>1000</v>
      </c>
      <c r="S276" s="121">
        <f>SUBTOTAL(9,S274:S275)</f>
        <v>4999.5319</v>
      </c>
      <c r="T276" s="160" t="s">
        <v>1086</v>
      </c>
      <c r="U276" s="155"/>
      <c r="V276" s="149"/>
      <c r="W276" s="149"/>
      <c r="X276" s="149"/>
      <c r="Y276" s="149"/>
      <c r="Z276" s="149"/>
      <c r="AA276" s="149"/>
      <c r="AB276" s="149"/>
      <c r="AC276" s="149"/>
      <c r="AD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  <c r="BI276" s="149"/>
    </row>
    <row r="277" spans="1:61" hidden="1" outlineLevel="2">
      <c r="A277" s="151">
        <v>43652</v>
      </c>
      <c r="B277" s="91" t="s">
        <v>245</v>
      </c>
      <c r="C277" s="55" t="s">
        <v>82</v>
      </c>
      <c r="D277" s="50" t="s">
        <v>83</v>
      </c>
      <c r="E277" s="51" t="s">
        <v>142</v>
      </c>
      <c r="F277" s="49" t="s">
        <v>101</v>
      </c>
      <c r="G277" s="43"/>
      <c r="H277" s="43"/>
      <c r="I277" s="43"/>
      <c r="J277" s="43"/>
      <c r="K277" s="45"/>
      <c r="L277" s="43">
        <v>900</v>
      </c>
      <c r="M277" s="43"/>
      <c r="N277" s="43"/>
      <c r="O277" s="43"/>
      <c r="P277" s="43"/>
      <c r="Q277" s="53">
        <f t="shared" si="9"/>
        <v>0</v>
      </c>
      <c r="R277" s="54">
        <f t="shared" si="10"/>
        <v>900</v>
      </c>
      <c r="S277" s="54">
        <f t="shared" si="11"/>
        <v>900</v>
      </c>
      <c r="T277" s="60"/>
      <c r="U277" s="48"/>
    </row>
    <row r="278" spans="1:61" hidden="1" outlineLevel="2">
      <c r="A278" s="151">
        <v>43672</v>
      </c>
      <c r="B278" s="93" t="s">
        <v>245</v>
      </c>
      <c r="C278" s="49">
        <v>19072606</v>
      </c>
      <c r="D278" s="56" t="s">
        <v>88</v>
      </c>
      <c r="E278" s="68" t="s">
        <v>24</v>
      </c>
      <c r="F278" s="62" t="s">
        <v>776</v>
      </c>
      <c r="G278" s="58"/>
      <c r="H278" s="58"/>
      <c r="I278" s="58">
        <v>20000</v>
      </c>
      <c r="J278" s="44"/>
      <c r="K278" s="58"/>
      <c r="L278" s="58"/>
      <c r="M278" s="58"/>
      <c r="N278" s="58"/>
      <c r="O278" s="58"/>
      <c r="P278" s="58"/>
      <c r="Q278" s="53">
        <f t="shared" si="9"/>
        <v>20000</v>
      </c>
      <c r="R278" s="54">
        <f t="shared" si="10"/>
        <v>0</v>
      </c>
      <c r="S278" s="54">
        <f t="shared" si="11"/>
        <v>1274.0000000000002</v>
      </c>
      <c r="T278" s="60"/>
      <c r="U278" s="48"/>
    </row>
    <row r="279" spans="1:61" s="122" customFormat="1" outlineLevel="1" collapsed="1">
      <c r="A279" s="154"/>
      <c r="B279" s="124" t="s">
        <v>1054</v>
      </c>
      <c r="C279" s="115"/>
      <c r="D279" s="134"/>
      <c r="E279" s="131"/>
      <c r="F279" s="129"/>
      <c r="G279" s="116"/>
      <c r="H279" s="116"/>
      <c r="I279" s="116"/>
      <c r="J279" s="130"/>
      <c r="K279" s="116"/>
      <c r="L279" s="116"/>
      <c r="M279" s="116"/>
      <c r="N279" s="116"/>
      <c r="O279" s="116"/>
      <c r="P279" s="116"/>
      <c r="Q279" s="120">
        <f>SUBTOTAL(9,Q277:Q278)</f>
        <v>20000</v>
      </c>
      <c r="R279" s="121">
        <f>SUBTOTAL(9,R277:R278)</f>
        <v>900</v>
      </c>
      <c r="S279" s="121">
        <f>SUBTOTAL(9,S277:S278)</f>
        <v>2174</v>
      </c>
      <c r="T279" s="160" t="s">
        <v>1086</v>
      </c>
      <c r="U279" s="155"/>
      <c r="V279" s="149"/>
      <c r="W279" s="149"/>
      <c r="X279" s="149"/>
      <c r="Y279" s="149"/>
      <c r="Z279" s="149"/>
      <c r="AA279" s="149"/>
      <c r="AB279" s="149"/>
      <c r="AC279" s="149"/>
      <c r="AD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  <c r="BI279" s="149"/>
    </row>
    <row r="280" spans="1:61" hidden="1" outlineLevel="2">
      <c r="A280" s="151">
        <v>43666</v>
      </c>
      <c r="B280" s="105" t="s">
        <v>681</v>
      </c>
      <c r="C280" s="49">
        <v>19072005</v>
      </c>
      <c r="D280" s="50" t="s">
        <v>162</v>
      </c>
      <c r="E280" s="51" t="s">
        <v>34</v>
      </c>
      <c r="F280" s="49" t="s">
        <v>682</v>
      </c>
      <c r="G280" s="50"/>
      <c r="H280" s="50"/>
      <c r="I280" s="43"/>
      <c r="J280" s="43"/>
      <c r="K280" s="45"/>
      <c r="L280" s="43"/>
      <c r="M280" s="43"/>
      <c r="N280" s="43">
        <v>700</v>
      </c>
      <c r="O280" s="43"/>
      <c r="P280" s="43"/>
      <c r="Q280" s="53">
        <f t="shared" si="9"/>
        <v>0</v>
      </c>
      <c r="R280" s="54">
        <f t="shared" si="10"/>
        <v>700</v>
      </c>
      <c r="S280" s="54">
        <f t="shared" si="11"/>
        <v>700</v>
      </c>
      <c r="T280" s="60"/>
      <c r="U280" s="48"/>
    </row>
    <row r="281" spans="1:61" s="4" customFormat="1" ht="18" hidden="1" outlineLevel="2" thickBot="1">
      <c r="A281" s="151">
        <v>43666</v>
      </c>
      <c r="B281" s="105" t="s">
        <v>681</v>
      </c>
      <c r="C281" s="49">
        <v>19072009</v>
      </c>
      <c r="D281" s="50" t="s">
        <v>162</v>
      </c>
      <c r="E281" s="51" t="s">
        <v>34</v>
      </c>
      <c r="F281" s="49" t="s">
        <v>682</v>
      </c>
      <c r="G281" s="50"/>
      <c r="H281" s="50"/>
      <c r="I281" s="43"/>
      <c r="J281" s="43"/>
      <c r="K281" s="45"/>
      <c r="L281" s="43"/>
      <c r="M281" s="43"/>
      <c r="N281" s="43">
        <v>700</v>
      </c>
      <c r="O281" s="43"/>
      <c r="P281" s="43"/>
      <c r="Q281" s="53">
        <f t="shared" si="9"/>
        <v>0</v>
      </c>
      <c r="R281" s="54">
        <f t="shared" si="10"/>
        <v>700</v>
      </c>
      <c r="S281" s="54">
        <f t="shared" si="11"/>
        <v>700</v>
      </c>
      <c r="T281" s="60"/>
      <c r="U281" s="48"/>
      <c r="V281" s="197"/>
      <c r="W281" s="197"/>
      <c r="X281" s="197"/>
      <c r="Y281" s="197"/>
      <c r="Z281" s="197"/>
      <c r="AA281" s="197"/>
      <c r="AB281" s="197"/>
      <c r="AC281" s="197"/>
      <c r="AD281" s="197"/>
      <c r="AN281" s="197"/>
      <c r="AO281" s="197"/>
      <c r="AP281" s="197"/>
      <c r="AQ281" s="197"/>
      <c r="AR281" s="197"/>
      <c r="AS281" s="197"/>
      <c r="AT281" s="197"/>
      <c r="AU281" s="197"/>
      <c r="AV281" s="197"/>
      <c r="AW281" s="197"/>
      <c r="AX281" s="197"/>
      <c r="AY281" s="197"/>
      <c r="AZ281" s="197"/>
      <c r="BA281" s="197"/>
      <c r="BB281" s="197"/>
      <c r="BC281" s="197"/>
      <c r="BD281" s="197"/>
      <c r="BE281" s="197"/>
      <c r="BF281" s="197"/>
      <c r="BG281" s="197"/>
      <c r="BH281" s="197"/>
      <c r="BI281" s="197"/>
    </row>
    <row r="282" spans="1:61" s="122" customFormat="1" outlineLevel="1" collapsed="1">
      <c r="A282" s="154"/>
      <c r="B282" s="137" t="s">
        <v>1055</v>
      </c>
      <c r="C282" s="115"/>
      <c r="D282" s="116"/>
      <c r="E282" s="117"/>
      <c r="F282" s="115"/>
      <c r="G282" s="116"/>
      <c r="H282" s="116"/>
      <c r="I282" s="113"/>
      <c r="J282" s="113"/>
      <c r="K282" s="118"/>
      <c r="L282" s="113"/>
      <c r="M282" s="113"/>
      <c r="N282" s="113"/>
      <c r="O282" s="113"/>
      <c r="P282" s="113"/>
      <c r="Q282" s="120">
        <f>SUBTOTAL(9,Q280:Q281)</f>
        <v>0</v>
      </c>
      <c r="R282" s="121">
        <f>SUBTOTAL(9,R280:R281)</f>
        <v>1400</v>
      </c>
      <c r="S282" s="121">
        <f>SUBTOTAL(9,S280:S281)</f>
        <v>1400</v>
      </c>
      <c r="T282" s="160" t="s">
        <v>1086</v>
      </c>
      <c r="U282" s="155"/>
      <c r="V282" s="149"/>
      <c r="W282" s="149"/>
      <c r="X282" s="149"/>
      <c r="Y282" s="149"/>
      <c r="Z282" s="149"/>
      <c r="AA282" s="149"/>
      <c r="AB282" s="149"/>
      <c r="AC282" s="149"/>
      <c r="AD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  <c r="BI282" s="149"/>
    </row>
    <row r="283" spans="1:61" hidden="1" outlineLevel="2">
      <c r="A283" s="151">
        <v>43669</v>
      </c>
      <c r="B283" s="91" t="s">
        <v>778</v>
      </c>
      <c r="C283" s="49">
        <v>19072318</v>
      </c>
      <c r="D283" s="43" t="s">
        <v>71</v>
      </c>
      <c r="E283" s="51" t="s">
        <v>31</v>
      </c>
      <c r="F283" s="49" t="s">
        <v>778</v>
      </c>
      <c r="G283" s="43"/>
      <c r="H283" s="43"/>
      <c r="I283" s="43"/>
      <c r="J283" s="43"/>
      <c r="K283" s="45"/>
      <c r="L283" s="43"/>
      <c r="M283" s="43"/>
      <c r="N283" s="43"/>
      <c r="O283" s="43"/>
      <c r="P283" s="43">
        <v>1330</v>
      </c>
      <c r="Q283" s="53">
        <f t="shared" si="9"/>
        <v>0</v>
      </c>
      <c r="R283" s="54">
        <f t="shared" si="10"/>
        <v>1330</v>
      </c>
      <c r="S283" s="54">
        <f t="shared" si="11"/>
        <v>1330</v>
      </c>
      <c r="T283" s="60"/>
      <c r="U283" s="48"/>
    </row>
    <row r="284" spans="1:61" hidden="1" outlineLevel="2">
      <c r="A284" s="151">
        <v>43670</v>
      </c>
      <c r="B284" s="91" t="s">
        <v>778</v>
      </c>
      <c r="C284" s="49">
        <v>19072401</v>
      </c>
      <c r="D284" s="43" t="s">
        <v>53</v>
      </c>
      <c r="E284" s="51" t="s">
        <v>31</v>
      </c>
      <c r="F284" s="49" t="s">
        <v>778</v>
      </c>
      <c r="G284" s="43"/>
      <c r="H284" s="43"/>
      <c r="I284" s="43"/>
      <c r="J284" s="43"/>
      <c r="K284" s="45"/>
      <c r="L284" s="43"/>
      <c r="M284" s="43"/>
      <c r="N284" s="43"/>
      <c r="O284" s="43">
        <v>30000</v>
      </c>
      <c r="P284" s="43">
        <v>3038</v>
      </c>
      <c r="Q284" s="53">
        <f t="shared" si="9"/>
        <v>30000</v>
      </c>
      <c r="R284" s="54">
        <f t="shared" si="10"/>
        <v>3038</v>
      </c>
      <c r="S284" s="54">
        <f t="shared" si="11"/>
        <v>4949</v>
      </c>
      <c r="T284" s="60"/>
      <c r="U284" s="48"/>
    </row>
    <row r="285" spans="1:61" s="6" customFormat="1" ht="18" hidden="1" outlineLevel="2">
      <c r="A285" s="151">
        <v>43671</v>
      </c>
      <c r="B285" s="91" t="s">
        <v>778</v>
      </c>
      <c r="C285" s="49">
        <v>19072501</v>
      </c>
      <c r="D285" s="43" t="s">
        <v>53</v>
      </c>
      <c r="E285" s="51" t="s">
        <v>31</v>
      </c>
      <c r="F285" s="49" t="s">
        <v>778</v>
      </c>
      <c r="G285" s="43"/>
      <c r="H285" s="43"/>
      <c r="I285" s="43"/>
      <c r="J285" s="43"/>
      <c r="K285" s="45"/>
      <c r="L285" s="43"/>
      <c r="M285" s="43"/>
      <c r="N285" s="43"/>
      <c r="O285" s="43"/>
      <c r="P285" s="43">
        <v>3038</v>
      </c>
      <c r="Q285" s="53">
        <f t="shared" si="9"/>
        <v>0</v>
      </c>
      <c r="R285" s="54">
        <f t="shared" si="10"/>
        <v>3038</v>
      </c>
      <c r="S285" s="54">
        <f t="shared" si="11"/>
        <v>3038</v>
      </c>
      <c r="T285" s="153"/>
      <c r="U285" s="164"/>
      <c r="V285" s="199"/>
      <c r="W285" s="199"/>
      <c r="X285" s="199"/>
      <c r="Y285" s="199"/>
      <c r="Z285" s="199"/>
      <c r="AA285" s="199"/>
      <c r="AB285" s="199"/>
      <c r="AC285" s="199"/>
      <c r="AD285" s="199"/>
      <c r="AN285" s="199"/>
      <c r="AO285" s="199"/>
      <c r="AP285" s="199"/>
      <c r="AQ285" s="199"/>
      <c r="AR285" s="199"/>
      <c r="AS285" s="199"/>
      <c r="AT285" s="199"/>
      <c r="AU285" s="199"/>
      <c r="AV285" s="199"/>
      <c r="AW285" s="199"/>
      <c r="AX285" s="199"/>
      <c r="AY285" s="199"/>
      <c r="AZ285" s="199"/>
      <c r="BA285" s="199"/>
      <c r="BB285" s="199"/>
      <c r="BC285" s="199"/>
      <c r="BD285" s="199"/>
      <c r="BE285" s="199"/>
      <c r="BF285" s="199"/>
      <c r="BG285" s="199"/>
      <c r="BH285" s="199"/>
      <c r="BI285" s="199"/>
    </row>
    <row r="286" spans="1:61" s="6" customFormat="1" ht="18" hidden="1" outlineLevel="2">
      <c r="A286" s="151">
        <v>43672</v>
      </c>
      <c r="B286" s="91" t="s">
        <v>778</v>
      </c>
      <c r="C286" s="49">
        <v>19072601</v>
      </c>
      <c r="D286" s="43" t="s">
        <v>53</v>
      </c>
      <c r="E286" s="51" t="s">
        <v>31</v>
      </c>
      <c r="F286" s="49" t="s">
        <v>778</v>
      </c>
      <c r="G286" s="43"/>
      <c r="H286" s="43"/>
      <c r="I286" s="43"/>
      <c r="J286" s="43"/>
      <c r="K286" s="45"/>
      <c r="L286" s="43"/>
      <c r="M286" s="43"/>
      <c r="N286" s="43"/>
      <c r="O286" s="43">
        <v>30000</v>
      </c>
      <c r="P286" s="43">
        <v>2943</v>
      </c>
      <c r="Q286" s="53">
        <f t="shared" si="9"/>
        <v>30000</v>
      </c>
      <c r="R286" s="54">
        <f t="shared" si="10"/>
        <v>2943</v>
      </c>
      <c r="S286" s="54">
        <f t="shared" si="11"/>
        <v>4854</v>
      </c>
      <c r="T286" s="153"/>
      <c r="U286" s="164"/>
      <c r="V286" s="199"/>
      <c r="W286" s="199"/>
      <c r="X286" s="199"/>
      <c r="Y286" s="199"/>
      <c r="Z286" s="199"/>
      <c r="AA286" s="199"/>
      <c r="AB286" s="199"/>
      <c r="AC286" s="199"/>
      <c r="AD286" s="199"/>
      <c r="AN286" s="199"/>
      <c r="AO286" s="199"/>
      <c r="AP286" s="199"/>
      <c r="AQ286" s="199"/>
      <c r="AR286" s="199"/>
      <c r="AS286" s="199"/>
      <c r="AT286" s="199"/>
      <c r="AU286" s="199"/>
      <c r="AV286" s="199"/>
      <c r="AW286" s="199"/>
      <c r="AX286" s="199"/>
      <c r="AY286" s="199"/>
      <c r="AZ286" s="199"/>
      <c r="BA286" s="199"/>
      <c r="BB286" s="199"/>
      <c r="BC286" s="199"/>
      <c r="BD286" s="199"/>
      <c r="BE286" s="199"/>
      <c r="BF286" s="199"/>
      <c r="BG286" s="199"/>
      <c r="BH286" s="199"/>
      <c r="BI286" s="199"/>
    </row>
    <row r="287" spans="1:61" s="6" customFormat="1" ht="18" hidden="1" outlineLevel="2">
      <c r="A287" s="151">
        <v>43673</v>
      </c>
      <c r="B287" s="91" t="s">
        <v>778</v>
      </c>
      <c r="C287" s="49">
        <v>19072701</v>
      </c>
      <c r="D287" s="43" t="s">
        <v>53</v>
      </c>
      <c r="E287" s="51" t="s">
        <v>31</v>
      </c>
      <c r="F287" s="49" t="s">
        <v>778</v>
      </c>
      <c r="G287" s="43"/>
      <c r="H287" s="43"/>
      <c r="I287" s="43"/>
      <c r="J287" s="43"/>
      <c r="K287" s="45"/>
      <c r="L287" s="43"/>
      <c r="M287" s="43"/>
      <c r="N287" s="43"/>
      <c r="O287" s="43">
        <v>22500</v>
      </c>
      <c r="P287" s="43">
        <v>2943</v>
      </c>
      <c r="Q287" s="53">
        <f t="shared" si="9"/>
        <v>22500</v>
      </c>
      <c r="R287" s="54">
        <f t="shared" si="10"/>
        <v>2943</v>
      </c>
      <c r="S287" s="54">
        <f t="shared" si="11"/>
        <v>4376.25</v>
      </c>
      <c r="T287" s="153"/>
      <c r="U287" s="164"/>
      <c r="V287" s="199"/>
      <c r="W287" s="199"/>
      <c r="X287" s="199"/>
      <c r="Y287" s="199"/>
      <c r="Z287" s="199"/>
      <c r="AA287" s="199"/>
      <c r="AB287" s="199"/>
      <c r="AC287" s="199"/>
      <c r="AD287" s="199"/>
      <c r="AN287" s="199"/>
      <c r="AO287" s="199"/>
      <c r="AP287" s="199"/>
      <c r="AQ287" s="199"/>
      <c r="AR287" s="199"/>
      <c r="AS287" s="199"/>
      <c r="AT287" s="199"/>
      <c r="AU287" s="199"/>
      <c r="AV287" s="199"/>
      <c r="AW287" s="199"/>
      <c r="AX287" s="199"/>
      <c r="AY287" s="199"/>
      <c r="AZ287" s="199"/>
      <c r="BA287" s="199"/>
      <c r="BB287" s="199"/>
      <c r="BC287" s="199"/>
      <c r="BD287" s="199"/>
      <c r="BE287" s="199"/>
      <c r="BF287" s="199"/>
      <c r="BG287" s="199"/>
      <c r="BH287" s="199"/>
      <c r="BI287" s="199"/>
    </row>
    <row r="288" spans="1:61" s="6" customFormat="1" ht="18" hidden="1" outlineLevel="2">
      <c r="A288" s="151">
        <v>43674</v>
      </c>
      <c r="B288" s="91" t="s">
        <v>778</v>
      </c>
      <c r="C288" s="49">
        <v>19072806</v>
      </c>
      <c r="D288" s="43" t="s">
        <v>71</v>
      </c>
      <c r="E288" s="51" t="s">
        <v>31</v>
      </c>
      <c r="F288" s="49" t="s">
        <v>778</v>
      </c>
      <c r="G288" s="43"/>
      <c r="H288" s="43"/>
      <c r="I288" s="43"/>
      <c r="J288" s="43"/>
      <c r="K288" s="45"/>
      <c r="L288" s="43"/>
      <c r="M288" s="43"/>
      <c r="N288" s="43"/>
      <c r="O288" s="43"/>
      <c r="P288" s="43">
        <v>1330</v>
      </c>
      <c r="Q288" s="53">
        <f t="shared" si="9"/>
        <v>0</v>
      </c>
      <c r="R288" s="54">
        <f t="shared" si="10"/>
        <v>1330</v>
      </c>
      <c r="S288" s="54">
        <f t="shared" si="11"/>
        <v>1330</v>
      </c>
      <c r="T288" s="153"/>
      <c r="U288" s="164"/>
      <c r="V288" s="199"/>
      <c r="W288" s="199"/>
      <c r="X288" s="199"/>
      <c r="Y288" s="199"/>
      <c r="Z288" s="199"/>
      <c r="AA288" s="199"/>
      <c r="AB288" s="199"/>
      <c r="AC288" s="199"/>
      <c r="AD288" s="199"/>
      <c r="AN288" s="199"/>
      <c r="AO288" s="199"/>
      <c r="AP288" s="199"/>
      <c r="AQ288" s="199"/>
      <c r="AR288" s="199"/>
      <c r="AS288" s="199"/>
      <c r="AT288" s="199"/>
      <c r="AU288" s="199"/>
      <c r="AV288" s="199"/>
      <c r="AW288" s="199"/>
      <c r="AX288" s="199"/>
      <c r="AY288" s="199"/>
      <c r="AZ288" s="199"/>
      <c r="BA288" s="199"/>
      <c r="BB288" s="199"/>
      <c r="BC288" s="199"/>
      <c r="BD288" s="199"/>
      <c r="BE288" s="199"/>
      <c r="BF288" s="199"/>
      <c r="BG288" s="199"/>
      <c r="BH288" s="199"/>
      <c r="BI288" s="199"/>
    </row>
    <row r="289" spans="1:61" s="6" customFormat="1" ht="18" outlineLevel="1" collapsed="1">
      <c r="A289" s="151"/>
      <c r="B289" s="92" t="s">
        <v>1056</v>
      </c>
      <c r="C289" s="49"/>
      <c r="D289" s="43"/>
      <c r="E289" s="51"/>
      <c r="F289" s="49"/>
      <c r="G289" s="43"/>
      <c r="H289" s="43"/>
      <c r="I289" s="43"/>
      <c r="J289" s="43"/>
      <c r="K289" s="45"/>
      <c r="L289" s="43"/>
      <c r="M289" s="43"/>
      <c r="N289" s="43"/>
      <c r="O289" s="43"/>
      <c r="P289" s="43"/>
      <c r="Q289" s="53">
        <f>SUBTOTAL(9,Q283:Q288)</f>
        <v>82500</v>
      </c>
      <c r="R289" s="54">
        <f>SUBTOTAL(9,R283:R288)</f>
        <v>14622</v>
      </c>
      <c r="S289" s="54">
        <f>SUBTOTAL(9,S283:S288)</f>
        <v>19877.25</v>
      </c>
      <c r="T289" s="171" t="s">
        <v>1105</v>
      </c>
      <c r="U289" s="164">
        <f>S289</f>
        <v>19877.25</v>
      </c>
      <c r="V289" s="199"/>
      <c r="W289" s="199"/>
      <c r="X289" s="199"/>
      <c r="Y289" s="199"/>
      <c r="Z289" s="199"/>
      <c r="AA289" s="199"/>
      <c r="AB289" s="199"/>
      <c r="AC289" s="199"/>
      <c r="AD289" s="199"/>
      <c r="AN289" s="199"/>
      <c r="AO289" s="199"/>
      <c r="AP289" s="199"/>
      <c r="AQ289" s="199"/>
      <c r="AR289" s="199"/>
      <c r="AS289" s="199"/>
      <c r="AT289" s="199"/>
      <c r="AU289" s="199"/>
      <c r="AV289" s="199"/>
      <c r="AW289" s="199"/>
      <c r="AX289" s="199"/>
      <c r="AY289" s="199"/>
      <c r="AZ289" s="199"/>
      <c r="BA289" s="199"/>
      <c r="BB289" s="199"/>
      <c r="BC289" s="199"/>
      <c r="BD289" s="199"/>
      <c r="BE289" s="199"/>
      <c r="BF289" s="199"/>
      <c r="BG289" s="199"/>
      <c r="BH289" s="199"/>
      <c r="BI289" s="199"/>
    </row>
    <row r="290" spans="1:61" s="6" customFormat="1" ht="18" hidden="1" outlineLevel="2">
      <c r="A290" s="151">
        <v>43659</v>
      </c>
      <c r="B290" s="91" t="s">
        <v>464</v>
      </c>
      <c r="C290" s="49">
        <v>19071314</v>
      </c>
      <c r="D290" s="58" t="s">
        <v>23</v>
      </c>
      <c r="E290" s="51" t="s">
        <v>51</v>
      </c>
      <c r="F290" s="49" t="s">
        <v>465</v>
      </c>
      <c r="G290" s="43"/>
      <c r="H290" s="43"/>
      <c r="I290" s="43"/>
      <c r="J290" s="43"/>
      <c r="K290" s="45"/>
      <c r="L290" s="43"/>
      <c r="M290" s="43"/>
      <c r="N290" s="43"/>
      <c r="O290" s="43">
        <v>18000</v>
      </c>
      <c r="P290" s="43"/>
      <c r="Q290" s="53">
        <f t="shared" si="9"/>
        <v>18000</v>
      </c>
      <c r="R290" s="54">
        <f t="shared" si="10"/>
        <v>0</v>
      </c>
      <c r="S290" s="54">
        <f t="shared" si="11"/>
        <v>1146.6000000000001</v>
      </c>
      <c r="T290" s="153"/>
      <c r="U290" s="164"/>
      <c r="V290" s="199"/>
      <c r="W290" s="199"/>
      <c r="X290" s="199"/>
      <c r="Y290" s="199"/>
      <c r="Z290" s="199"/>
      <c r="AA290" s="199"/>
      <c r="AB290" s="199"/>
      <c r="AC290" s="199"/>
      <c r="AD290" s="199"/>
      <c r="AN290" s="199"/>
      <c r="AO290" s="199"/>
      <c r="AP290" s="199"/>
      <c r="AQ290" s="199"/>
      <c r="AR290" s="199"/>
      <c r="AS290" s="199"/>
      <c r="AT290" s="199"/>
      <c r="AU290" s="199"/>
      <c r="AV290" s="199"/>
      <c r="AW290" s="199"/>
      <c r="AX290" s="199"/>
      <c r="AY290" s="199"/>
      <c r="AZ290" s="199"/>
      <c r="BA290" s="199"/>
      <c r="BB290" s="199"/>
      <c r="BC290" s="199"/>
      <c r="BD290" s="199"/>
      <c r="BE290" s="199"/>
      <c r="BF290" s="199"/>
      <c r="BG290" s="199"/>
      <c r="BH290" s="199"/>
      <c r="BI290" s="199"/>
    </row>
    <row r="291" spans="1:61" s="6" customFormat="1" ht="18" hidden="1" outlineLevel="2">
      <c r="A291" s="151">
        <v>43660</v>
      </c>
      <c r="B291" s="91" t="s">
        <v>464</v>
      </c>
      <c r="C291" s="49">
        <v>19071402</v>
      </c>
      <c r="D291" s="43" t="s">
        <v>23</v>
      </c>
      <c r="E291" s="51" t="s">
        <v>51</v>
      </c>
      <c r="F291" s="49" t="s">
        <v>465</v>
      </c>
      <c r="G291" s="43"/>
      <c r="H291" s="43"/>
      <c r="I291" s="43"/>
      <c r="J291" s="43"/>
      <c r="K291" s="45"/>
      <c r="L291" s="43"/>
      <c r="M291" s="43"/>
      <c r="N291" s="43"/>
      <c r="O291" s="43">
        <v>35000</v>
      </c>
      <c r="P291" s="43"/>
      <c r="Q291" s="53">
        <f t="shared" si="9"/>
        <v>35000</v>
      </c>
      <c r="R291" s="54">
        <f t="shared" si="10"/>
        <v>0</v>
      </c>
      <c r="S291" s="54">
        <f t="shared" si="11"/>
        <v>2229.5000000000005</v>
      </c>
      <c r="T291" s="153"/>
      <c r="U291" s="164"/>
      <c r="V291" s="199"/>
      <c r="W291" s="199"/>
      <c r="X291" s="199"/>
      <c r="Y291" s="199"/>
      <c r="Z291" s="199"/>
      <c r="AA291" s="199"/>
      <c r="AB291" s="199"/>
      <c r="AC291" s="199"/>
      <c r="AD291" s="199"/>
      <c r="AN291" s="199"/>
      <c r="AO291" s="199"/>
      <c r="AP291" s="199"/>
      <c r="AQ291" s="199"/>
      <c r="AR291" s="199"/>
      <c r="AS291" s="199"/>
      <c r="AT291" s="199"/>
      <c r="AU291" s="199"/>
      <c r="AV291" s="199"/>
      <c r="AW291" s="199"/>
      <c r="AX291" s="199"/>
      <c r="AY291" s="199"/>
      <c r="AZ291" s="199"/>
      <c r="BA291" s="199"/>
      <c r="BB291" s="199"/>
      <c r="BC291" s="199"/>
      <c r="BD291" s="199"/>
      <c r="BE291" s="199"/>
      <c r="BF291" s="199"/>
      <c r="BG291" s="199"/>
      <c r="BH291" s="199"/>
      <c r="BI291" s="199"/>
    </row>
    <row r="292" spans="1:61" s="7" customFormat="1" hidden="1" outlineLevel="2">
      <c r="A292" s="151">
        <v>43661</v>
      </c>
      <c r="B292" s="91" t="s">
        <v>464</v>
      </c>
      <c r="C292" s="49">
        <v>19071502</v>
      </c>
      <c r="D292" s="43" t="s">
        <v>23</v>
      </c>
      <c r="E292" s="51" t="s">
        <v>51</v>
      </c>
      <c r="F292" s="49" t="s">
        <v>465</v>
      </c>
      <c r="G292" s="43"/>
      <c r="H292" s="43"/>
      <c r="I292" s="43"/>
      <c r="J292" s="43"/>
      <c r="K292" s="45"/>
      <c r="L292" s="43"/>
      <c r="M292" s="43"/>
      <c r="N292" s="43"/>
      <c r="O292" s="43">
        <v>35000</v>
      </c>
      <c r="P292" s="43"/>
      <c r="Q292" s="53">
        <f t="shared" si="9"/>
        <v>35000</v>
      </c>
      <c r="R292" s="54">
        <f t="shared" si="10"/>
        <v>0</v>
      </c>
      <c r="S292" s="54">
        <f t="shared" si="11"/>
        <v>2229.5000000000005</v>
      </c>
      <c r="T292" s="172"/>
      <c r="U292" s="173"/>
      <c r="V292" s="200"/>
      <c r="W292" s="200"/>
      <c r="X292" s="200"/>
      <c r="Y292" s="200"/>
      <c r="Z292" s="200"/>
      <c r="AA292" s="200"/>
      <c r="AB292" s="200"/>
      <c r="AC292" s="200"/>
      <c r="AD292" s="200"/>
      <c r="AN292" s="200"/>
      <c r="AO292" s="200"/>
      <c r="AP292" s="200"/>
      <c r="AQ292" s="200"/>
      <c r="AR292" s="200"/>
      <c r="AS292" s="200"/>
      <c r="AT292" s="200"/>
      <c r="AU292" s="200"/>
      <c r="AV292" s="200"/>
      <c r="AW292" s="200"/>
      <c r="AX292" s="200"/>
      <c r="AY292" s="200"/>
      <c r="AZ292" s="200"/>
      <c r="BA292" s="200"/>
      <c r="BB292" s="200"/>
      <c r="BC292" s="200"/>
      <c r="BD292" s="200"/>
      <c r="BE292" s="200"/>
      <c r="BF292" s="200"/>
      <c r="BG292" s="200"/>
      <c r="BH292" s="200"/>
      <c r="BI292" s="200"/>
    </row>
    <row r="293" spans="1:61" s="7" customFormat="1" hidden="1" outlineLevel="2">
      <c r="A293" s="151">
        <v>43662</v>
      </c>
      <c r="B293" s="91" t="s">
        <v>464</v>
      </c>
      <c r="C293" s="49">
        <v>19071601</v>
      </c>
      <c r="D293" s="43" t="s">
        <v>23</v>
      </c>
      <c r="E293" s="51" t="s">
        <v>51</v>
      </c>
      <c r="F293" s="49" t="s">
        <v>465</v>
      </c>
      <c r="G293" s="43"/>
      <c r="H293" s="43"/>
      <c r="I293" s="43"/>
      <c r="J293" s="43"/>
      <c r="K293" s="45"/>
      <c r="L293" s="43"/>
      <c r="M293" s="43"/>
      <c r="N293" s="43"/>
      <c r="O293" s="43">
        <v>35000</v>
      </c>
      <c r="P293" s="43"/>
      <c r="Q293" s="53">
        <f t="shared" ref="Q293:Q365" si="12">I293+M293+O293</f>
        <v>35000</v>
      </c>
      <c r="R293" s="54">
        <f t="shared" ref="R293:R365" si="13">G293+H293+J293+K293+L293+N293+P293</f>
        <v>0</v>
      </c>
      <c r="S293" s="54">
        <f t="shared" ref="S293:S365" si="14">Q293*0.0637+R293</f>
        <v>2229.5000000000005</v>
      </c>
      <c r="T293" s="172"/>
      <c r="U293" s="173"/>
      <c r="V293" s="200"/>
      <c r="W293" s="200"/>
      <c r="X293" s="200"/>
      <c r="Y293" s="200"/>
      <c r="Z293" s="200"/>
      <c r="AA293" s="200"/>
      <c r="AB293" s="200"/>
      <c r="AC293" s="200"/>
      <c r="AD293" s="200"/>
      <c r="AN293" s="200"/>
      <c r="AO293" s="200"/>
      <c r="AP293" s="200"/>
      <c r="AQ293" s="200"/>
      <c r="AR293" s="200"/>
      <c r="AS293" s="200"/>
      <c r="AT293" s="200"/>
      <c r="AU293" s="200"/>
      <c r="AV293" s="200"/>
      <c r="AW293" s="200"/>
      <c r="AX293" s="200"/>
      <c r="AY293" s="200"/>
      <c r="AZ293" s="200"/>
      <c r="BA293" s="200"/>
      <c r="BB293" s="200"/>
      <c r="BC293" s="200"/>
      <c r="BD293" s="200"/>
      <c r="BE293" s="200"/>
      <c r="BF293" s="200"/>
      <c r="BG293" s="200"/>
      <c r="BH293" s="200"/>
      <c r="BI293" s="200"/>
    </row>
    <row r="294" spans="1:61" s="6" customFormat="1" ht="18" hidden="1" outlineLevel="2">
      <c r="A294" s="151">
        <v>43662</v>
      </c>
      <c r="B294" s="91" t="s">
        <v>464</v>
      </c>
      <c r="C294" s="49">
        <v>19071605</v>
      </c>
      <c r="D294" s="43" t="s">
        <v>18</v>
      </c>
      <c r="E294" s="51" t="s">
        <v>73</v>
      </c>
      <c r="F294" s="49" t="s">
        <v>547</v>
      </c>
      <c r="G294" s="43"/>
      <c r="H294" s="43"/>
      <c r="I294" s="43"/>
      <c r="J294" s="43"/>
      <c r="K294" s="45"/>
      <c r="L294" s="43"/>
      <c r="M294" s="43"/>
      <c r="N294" s="43"/>
      <c r="O294" s="43">
        <v>35000</v>
      </c>
      <c r="P294" s="43"/>
      <c r="Q294" s="53">
        <f t="shared" si="12"/>
        <v>35000</v>
      </c>
      <c r="R294" s="54">
        <f t="shared" si="13"/>
        <v>0</v>
      </c>
      <c r="S294" s="54">
        <f t="shared" si="14"/>
        <v>2229.5000000000005</v>
      </c>
      <c r="T294" s="153"/>
      <c r="U294" s="164"/>
      <c r="V294" s="199"/>
      <c r="W294" s="199"/>
      <c r="X294" s="199"/>
      <c r="Y294" s="199"/>
      <c r="Z294" s="199"/>
      <c r="AA294" s="199"/>
      <c r="AB294" s="199"/>
      <c r="AC294" s="199"/>
      <c r="AD294" s="199"/>
      <c r="AN294" s="199"/>
      <c r="AO294" s="199"/>
      <c r="AP294" s="199"/>
      <c r="AQ294" s="199"/>
      <c r="AR294" s="199"/>
      <c r="AS294" s="199"/>
      <c r="AT294" s="199"/>
      <c r="AU294" s="199"/>
      <c r="AV294" s="199"/>
      <c r="AW294" s="199"/>
      <c r="AX294" s="199"/>
      <c r="AY294" s="199"/>
      <c r="AZ294" s="199"/>
      <c r="BA294" s="199"/>
      <c r="BB294" s="199"/>
      <c r="BC294" s="199"/>
      <c r="BD294" s="199"/>
      <c r="BE294" s="199"/>
      <c r="BF294" s="199"/>
      <c r="BG294" s="199"/>
      <c r="BH294" s="199"/>
      <c r="BI294" s="199"/>
    </row>
    <row r="295" spans="1:61" s="6" customFormat="1" ht="18" hidden="1" outlineLevel="2">
      <c r="A295" s="151">
        <v>43666</v>
      </c>
      <c r="B295" s="91" t="s">
        <v>464</v>
      </c>
      <c r="C295" s="49">
        <v>19072013</v>
      </c>
      <c r="D295" s="50" t="s">
        <v>33</v>
      </c>
      <c r="E295" s="51" t="s">
        <v>31</v>
      </c>
      <c r="F295" s="49" t="s">
        <v>688</v>
      </c>
      <c r="G295" s="50"/>
      <c r="H295" s="50"/>
      <c r="I295" s="43"/>
      <c r="J295" s="43"/>
      <c r="K295" s="45"/>
      <c r="L295" s="43"/>
      <c r="M295" s="43"/>
      <c r="N295" s="43"/>
      <c r="O295" s="43">
        <v>15000</v>
      </c>
      <c r="P295" s="43"/>
      <c r="Q295" s="53">
        <f t="shared" si="12"/>
        <v>15000</v>
      </c>
      <c r="R295" s="54">
        <f t="shared" si="13"/>
        <v>0</v>
      </c>
      <c r="S295" s="54">
        <f t="shared" si="14"/>
        <v>955.50000000000011</v>
      </c>
      <c r="T295" s="153"/>
      <c r="U295" s="164"/>
      <c r="V295" s="199"/>
      <c r="W295" s="199"/>
      <c r="X295" s="199"/>
      <c r="Y295" s="199"/>
      <c r="Z295" s="199"/>
      <c r="AA295" s="199"/>
      <c r="AB295" s="199"/>
      <c r="AC295" s="199"/>
      <c r="AD295" s="199"/>
      <c r="AN295" s="199"/>
      <c r="AO295" s="199"/>
      <c r="AP295" s="199"/>
      <c r="AQ295" s="199"/>
      <c r="AR295" s="199"/>
      <c r="AS295" s="199"/>
      <c r="AT295" s="199"/>
      <c r="AU295" s="199"/>
      <c r="AV295" s="199"/>
      <c r="AW295" s="199"/>
      <c r="AX295" s="199"/>
      <c r="AY295" s="199"/>
      <c r="AZ295" s="199"/>
      <c r="BA295" s="199"/>
      <c r="BB295" s="199"/>
      <c r="BC295" s="199"/>
      <c r="BD295" s="199"/>
      <c r="BE295" s="199"/>
      <c r="BF295" s="199"/>
      <c r="BG295" s="199"/>
      <c r="BH295" s="199"/>
      <c r="BI295" s="199"/>
    </row>
    <row r="296" spans="1:61" s="6" customFormat="1" ht="18" hidden="1" outlineLevel="2">
      <c r="A296" s="151">
        <v>43667</v>
      </c>
      <c r="B296" s="91" t="s">
        <v>464</v>
      </c>
      <c r="C296" s="49">
        <v>19072102</v>
      </c>
      <c r="D296" s="50" t="s">
        <v>33</v>
      </c>
      <c r="E296" s="51" t="s">
        <v>31</v>
      </c>
      <c r="F296" s="49" t="s">
        <v>688</v>
      </c>
      <c r="G296" s="50"/>
      <c r="H296" s="50"/>
      <c r="I296" s="43"/>
      <c r="J296" s="43"/>
      <c r="K296" s="45"/>
      <c r="L296" s="43"/>
      <c r="M296" s="43"/>
      <c r="N296" s="43"/>
      <c r="O296" s="43">
        <v>35000</v>
      </c>
      <c r="P296" s="43"/>
      <c r="Q296" s="53">
        <f t="shared" si="12"/>
        <v>35000</v>
      </c>
      <c r="R296" s="54">
        <f t="shared" si="13"/>
        <v>0</v>
      </c>
      <c r="S296" s="54">
        <f t="shared" si="14"/>
        <v>2229.5000000000005</v>
      </c>
      <c r="T296" s="153"/>
      <c r="U296" s="164"/>
      <c r="V296" s="199"/>
      <c r="W296" s="199"/>
      <c r="X296" s="199"/>
      <c r="Y296" s="199"/>
      <c r="Z296" s="199"/>
      <c r="AA296" s="199"/>
      <c r="AB296" s="199"/>
      <c r="AC296" s="199"/>
      <c r="AD296" s="199"/>
      <c r="AN296" s="199"/>
      <c r="AO296" s="199"/>
      <c r="AP296" s="199"/>
      <c r="AQ296" s="199"/>
      <c r="AR296" s="199"/>
      <c r="AS296" s="199"/>
      <c r="AT296" s="199"/>
      <c r="AU296" s="199"/>
      <c r="AV296" s="199"/>
      <c r="AW296" s="199"/>
      <c r="AX296" s="199"/>
      <c r="AY296" s="199"/>
      <c r="AZ296" s="199"/>
      <c r="BA296" s="199"/>
      <c r="BB296" s="199"/>
      <c r="BC296" s="199"/>
      <c r="BD296" s="199"/>
      <c r="BE296" s="199"/>
      <c r="BF296" s="199"/>
      <c r="BG296" s="199"/>
      <c r="BH296" s="199"/>
      <c r="BI296" s="199"/>
    </row>
    <row r="297" spans="1:61" s="6" customFormat="1" ht="18" hidden="1" outlineLevel="2">
      <c r="A297" s="151">
        <v>43668</v>
      </c>
      <c r="B297" s="91" t="s">
        <v>464</v>
      </c>
      <c r="C297" s="49">
        <v>19072204</v>
      </c>
      <c r="D297" s="50" t="s">
        <v>33</v>
      </c>
      <c r="E297" s="51" t="s">
        <v>31</v>
      </c>
      <c r="F297" s="49" t="s">
        <v>688</v>
      </c>
      <c r="G297" s="50"/>
      <c r="H297" s="50"/>
      <c r="I297" s="43"/>
      <c r="J297" s="43"/>
      <c r="K297" s="45"/>
      <c r="L297" s="43"/>
      <c r="M297" s="43"/>
      <c r="N297" s="43"/>
      <c r="O297" s="43">
        <v>35000</v>
      </c>
      <c r="P297" s="43"/>
      <c r="Q297" s="53">
        <f t="shared" si="12"/>
        <v>35000</v>
      </c>
      <c r="R297" s="54">
        <f t="shared" si="13"/>
        <v>0</v>
      </c>
      <c r="S297" s="54">
        <f t="shared" si="14"/>
        <v>2229.5000000000005</v>
      </c>
      <c r="T297" s="153"/>
      <c r="U297" s="164"/>
      <c r="V297" s="199"/>
      <c r="W297" s="199"/>
      <c r="X297" s="199"/>
      <c r="Y297" s="199"/>
      <c r="Z297" s="199"/>
      <c r="AA297" s="199"/>
      <c r="AB297" s="199"/>
      <c r="AC297" s="199"/>
      <c r="AD297" s="199"/>
      <c r="AN297" s="199"/>
      <c r="AO297" s="199"/>
      <c r="AP297" s="199"/>
      <c r="AQ297" s="199"/>
      <c r="AR297" s="199"/>
      <c r="AS297" s="199"/>
      <c r="AT297" s="199"/>
      <c r="AU297" s="199"/>
      <c r="AV297" s="199"/>
      <c r="AW297" s="199"/>
      <c r="AX297" s="199"/>
      <c r="AY297" s="199"/>
      <c r="AZ297" s="199"/>
      <c r="BA297" s="199"/>
      <c r="BB297" s="199"/>
      <c r="BC297" s="199"/>
      <c r="BD297" s="199"/>
      <c r="BE297" s="199"/>
      <c r="BF297" s="199"/>
      <c r="BG297" s="199"/>
      <c r="BH297" s="199"/>
      <c r="BI297" s="199"/>
    </row>
    <row r="298" spans="1:61" s="7" customFormat="1" hidden="1" outlineLevel="2">
      <c r="A298" s="151">
        <v>43668</v>
      </c>
      <c r="B298" s="91" t="s">
        <v>464</v>
      </c>
      <c r="C298" s="49">
        <v>19072206</v>
      </c>
      <c r="D298" s="50" t="s">
        <v>33</v>
      </c>
      <c r="E298" s="51" t="s">
        <v>31</v>
      </c>
      <c r="F298" s="49" t="s">
        <v>740</v>
      </c>
      <c r="G298" s="50"/>
      <c r="H298" s="50"/>
      <c r="I298" s="43"/>
      <c r="J298" s="43"/>
      <c r="K298" s="45"/>
      <c r="L298" s="43"/>
      <c r="M298" s="43"/>
      <c r="N298" s="43"/>
      <c r="O298" s="43">
        <v>15000</v>
      </c>
      <c r="P298" s="43"/>
      <c r="Q298" s="53">
        <f t="shared" si="12"/>
        <v>15000</v>
      </c>
      <c r="R298" s="54">
        <f t="shared" si="13"/>
        <v>0</v>
      </c>
      <c r="S298" s="54">
        <f t="shared" si="14"/>
        <v>955.50000000000011</v>
      </c>
      <c r="T298" s="172"/>
      <c r="U298" s="173"/>
      <c r="V298" s="200"/>
      <c r="W298" s="200"/>
      <c r="X298" s="200"/>
      <c r="Y298" s="200"/>
      <c r="Z298" s="200"/>
      <c r="AA298" s="200"/>
      <c r="AB298" s="200"/>
      <c r="AC298" s="200"/>
      <c r="AD298" s="200"/>
      <c r="AN298" s="200"/>
      <c r="AO298" s="200"/>
      <c r="AP298" s="200"/>
      <c r="AQ298" s="200"/>
      <c r="AR298" s="200"/>
      <c r="AS298" s="200"/>
      <c r="AT298" s="200"/>
      <c r="AU298" s="200"/>
      <c r="AV298" s="200"/>
      <c r="AW298" s="200"/>
      <c r="AX298" s="200"/>
      <c r="AY298" s="200"/>
      <c r="AZ298" s="200"/>
      <c r="BA298" s="200"/>
      <c r="BB298" s="200"/>
      <c r="BC298" s="200"/>
      <c r="BD298" s="200"/>
      <c r="BE298" s="200"/>
      <c r="BF298" s="200"/>
      <c r="BG298" s="200"/>
      <c r="BH298" s="200"/>
      <c r="BI298" s="200"/>
    </row>
    <row r="299" spans="1:61" s="6" customFormat="1" ht="18" hidden="1" outlineLevel="2">
      <c r="A299" s="151">
        <v>43669</v>
      </c>
      <c r="B299" s="91" t="s">
        <v>464</v>
      </c>
      <c r="C299" s="49">
        <v>19072308</v>
      </c>
      <c r="D299" s="50" t="s">
        <v>33</v>
      </c>
      <c r="E299" s="51" t="s">
        <v>31</v>
      </c>
      <c r="F299" s="49" t="s">
        <v>688</v>
      </c>
      <c r="G299" s="50"/>
      <c r="H299" s="50"/>
      <c r="I299" s="43"/>
      <c r="J299" s="43"/>
      <c r="K299" s="45"/>
      <c r="L299" s="43"/>
      <c r="M299" s="43"/>
      <c r="N299" s="43"/>
      <c r="O299" s="43">
        <v>15000</v>
      </c>
      <c r="P299" s="43"/>
      <c r="Q299" s="53">
        <f t="shared" si="12"/>
        <v>15000</v>
      </c>
      <c r="R299" s="54">
        <f t="shared" si="13"/>
        <v>0</v>
      </c>
      <c r="S299" s="54">
        <f t="shared" si="14"/>
        <v>955.50000000000011</v>
      </c>
      <c r="T299" s="153"/>
      <c r="U299" s="164"/>
      <c r="V299" s="199"/>
      <c r="W299" s="199"/>
      <c r="X299" s="199"/>
      <c r="Y299" s="199"/>
      <c r="Z299" s="199"/>
      <c r="AA299" s="199"/>
      <c r="AB299" s="199"/>
      <c r="AC299" s="199"/>
      <c r="AD299" s="199"/>
      <c r="AN299" s="199"/>
      <c r="AO299" s="199"/>
      <c r="AP299" s="199"/>
      <c r="AQ299" s="199"/>
      <c r="AR299" s="199"/>
      <c r="AS299" s="199"/>
      <c r="AT299" s="199"/>
      <c r="AU299" s="199"/>
      <c r="AV299" s="199"/>
      <c r="AW299" s="199"/>
      <c r="AX299" s="199"/>
      <c r="AY299" s="199"/>
      <c r="AZ299" s="199"/>
      <c r="BA299" s="199"/>
      <c r="BB299" s="199"/>
      <c r="BC299" s="199"/>
      <c r="BD299" s="199"/>
      <c r="BE299" s="199"/>
      <c r="BF299" s="199"/>
      <c r="BG299" s="199"/>
      <c r="BH299" s="199"/>
      <c r="BI299" s="199"/>
    </row>
    <row r="300" spans="1:61" s="7" customFormat="1" hidden="1" outlineLevel="2">
      <c r="A300" s="151">
        <v>43670</v>
      </c>
      <c r="B300" s="91" t="s">
        <v>464</v>
      </c>
      <c r="C300" s="49"/>
      <c r="D300" s="66" t="s">
        <v>208</v>
      </c>
      <c r="E300" s="51" t="s">
        <v>142</v>
      </c>
      <c r="F300" s="49"/>
      <c r="G300" s="50"/>
      <c r="H300" s="50"/>
      <c r="I300" s="43"/>
      <c r="J300" s="43"/>
      <c r="K300" s="45"/>
      <c r="L300" s="43"/>
      <c r="M300" s="43"/>
      <c r="N300" s="43"/>
      <c r="O300" s="43"/>
      <c r="P300" s="43"/>
      <c r="Q300" s="53">
        <f t="shared" si="12"/>
        <v>0</v>
      </c>
      <c r="R300" s="54">
        <f t="shared" si="13"/>
        <v>0</v>
      </c>
      <c r="S300" s="54">
        <f t="shared" si="14"/>
        <v>0</v>
      </c>
      <c r="T300" s="172"/>
      <c r="U300" s="173"/>
      <c r="V300" s="200"/>
      <c r="W300" s="200"/>
      <c r="X300" s="200"/>
      <c r="Y300" s="200"/>
      <c r="Z300" s="200"/>
      <c r="AA300" s="200"/>
      <c r="AB300" s="200"/>
      <c r="AC300" s="200"/>
      <c r="AD300" s="200"/>
      <c r="AN300" s="200"/>
      <c r="AO300" s="200"/>
      <c r="AP300" s="200"/>
      <c r="AQ300" s="200"/>
      <c r="AR300" s="200"/>
      <c r="AS300" s="200"/>
      <c r="AT300" s="200"/>
      <c r="AU300" s="200"/>
      <c r="AV300" s="200"/>
      <c r="AW300" s="200"/>
      <c r="AX300" s="200"/>
      <c r="AY300" s="200"/>
      <c r="AZ300" s="200"/>
      <c r="BA300" s="200"/>
      <c r="BB300" s="200"/>
      <c r="BC300" s="200"/>
      <c r="BD300" s="200"/>
      <c r="BE300" s="200"/>
      <c r="BF300" s="200"/>
      <c r="BG300" s="200"/>
      <c r="BH300" s="200"/>
      <c r="BI300" s="200"/>
    </row>
    <row r="301" spans="1:61" s="6" customFormat="1" ht="18" hidden="1" outlineLevel="2">
      <c r="A301" s="151">
        <v>43675</v>
      </c>
      <c r="B301" s="95" t="s">
        <v>464</v>
      </c>
      <c r="C301" s="62">
        <v>19072906</v>
      </c>
      <c r="D301" s="44" t="s">
        <v>33</v>
      </c>
      <c r="E301" s="68" t="s">
        <v>40</v>
      </c>
      <c r="F301" s="62" t="s">
        <v>934</v>
      </c>
      <c r="G301" s="43"/>
      <c r="H301" s="43"/>
      <c r="I301" s="43"/>
      <c r="J301" s="44"/>
      <c r="K301" s="45"/>
      <c r="L301" s="43"/>
      <c r="M301" s="43"/>
      <c r="N301" s="43"/>
      <c r="O301" s="43">
        <v>15000</v>
      </c>
      <c r="P301" s="43"/>
      <c r="Q301" s="53">
        <f t="shared" si="12"/>
        <v>15000</v>
      </c>
      <c r="R301" s="54">
        <f t="shared" si="13"/>
        <v>0</v>
      </c>
      <c r="S301" s="54">
        <f t="shared" si="14"/>
        <v>955.50000000000011</v>
      </c>
      <c r="T301" s="153"/>
      <c r="U301" s="164"/>
      <c r="V301" s="199"/>
      <c r="W301" s="199"/>
      <c r="X301" s="199"/>
      <c r="Y301" s="199"/>
      <c r="Z301" s="199"/>
      <c r="AA301" s="199"/>
      <c r="AB301" s="199"/>
      <c r="AC301" s="199"/>
      <c r="AD301" s="199"/>
      <c r="AN301" s="199"/>
      <c r="AO301" s="199"/>
      <c r="AP301" s="199"/>
      <c r="AQ301" s="199"/>
      <c r="AR301" s="199"/>
      <c r="AS301" s="199"/>
      <c r="AT301" s="199"/>
      <c r="AU301" s="199"/>
      <c r="AV301" s="199"/>
      <c r="AW301" s="199"/>
      <c r="AX301" s="199"/>
      <c r="AY301" s="199"/>
      <c r="AZ301" s="199"/>
      <c r="BA301" s="199"/>
      <c r="BB301" s="199"/>
      <c r="BC301" s="199"/>
      <c r="BD301" s="199"/>
      <c r="BE301" s="199"/>
      <c r="BF301" s="199"/>
      <c r="BG301" s="199"/>
      <c r="BH301" s="199"/>
      <c r="BI301" s="199"/>
    </row>
    <row r="302" spans="1:61" s="6" customFormat="1" ht="18" hidden="1" outlineLevel="2">
      <c r="A302" s="151">
        <v>43675</v>
      </c>
      <c r="B302" s="95" t="s">
        <v>464</v>
      </c>
      <c r="C302" s="62">
        <v>19072909</v>
      </c>
      <c r="D302" s="44" t="s">
        <v>39</v>
      </c>
      <c r="E302" s="68" t="s">
        <v>31</v>
      </c>
      <c r="F302" s="62" t="s">
        <v>884</v>
      </c>
      <c r="G302" s="43"/>
      <c r="H302" s="43"/>
      <c r="I302" s="43"/>
      <c r="J302" s="44"/>
      <c r="K302" s="45"/>
      <c r="L302" s="43"/>
      <c r="M302" s="43"/>
      <c r="N302" s="43"/>
      <c r="O302" s="43">
        <v>15000</v>
      </c>
      <c r="P302" s="43"/>
      <c r="Q302" s="53">
        <f t="shared" si="12"/>
        <v>15000</v>
      </c>
      <c r="R302" s="54">
        <f t="shared" si="13"/>
        <v>0</v>
      </c>
      <c r="S302" s="54">
        <f t="shared" si="14"/>
        <v>955.50000000000011</v>
      </c>
      <c r="T302" s="153"/>
      <c r="U302" s="164"/>
      <c r="V302" s="199"/>
      <c r="W302" s="199"/>
      <c r="X302" s="199"/>
      <c r="Y302" s="199"/>
      <c r="Z302" s="199"/>
      <c r="AA302" s="199"/>
      <c r="AB302" s="199"/>
      <c r="AC302" s="199"/>
      <c r="AD302" s="199"/>
      <c r="AN302" s="199"/>
      <c r="AO302" s="199"/>
      <c r="AP302" s="199"/>
      <c r="AQ302" s="199"/>
      <c r="AR302" s="199"/>
      <c r="AS302" s="199"/>
      <c r="AT302" s="199"/>
      <c r="AU302" s="199"/>
      <c r="AV302" s="199"/>
      <c r="AW302" s="199"/>
      <c r="AX302" s="199"/>
      <c r="AY302" s="199"/>
      <c r="AZ302" s="199"/>
      <c r="BA302" s="199"/>
      <c r="BB302" s="199"/>
      <c r="BC302" s="199"/>
      <c r="BD302" s="199"/>
      <c r="BE302" s="199"/>
      <c r="BF302" s="199"/>
      <c r="BG302" s="199"/>
      <c r="BH302" s="199"/>
      <c r="BI302" s="199"/>
    </row>
    <row r="303" spans="1:61" s="6" customFormat="1" ht="18" hidden="1" outlineLevel="2">
      <c r="A303" s="151">
        <v>43676</v>
      </c>
      <c r="B303" s="91" t="s">
        <v>464</v>
      </c>
      <c r="C303" s="49">
        <v>19073002</v>
      </c>
      <c r="D303" s="44" t="s">
        <v>39</v>
      </c>
      <c r="E303" s="68" t="s">
        <v>31</v>
      </c>
      <c r="F303" s="49" t="s">
        <v>884</v>
      </c>
      <c r="G303" s="43"/>
      <c r="H303" s="43"/>
      <c r="I303" s="43"/>
      <c r="J303" s="43"/>
      <c r="K303" s="45"/>
      <c r="L303" s="43"/>
      <c r="M303" s="43"/>
      <c r="N303" s="43"/>
      <c r="O303" s="43">
        <v>35000</v>
      </c>
      <c r="P303" s="43"/>
      <c r="Q303" s="53">
        <f t="shared" si="12"/>
        <v>35000</v>
      </c>
      <c r="R303" s="54">
        <f t="shared" si="13"/>
        <v>0</v>
      </c>
      <c r="S303" s="54">
        <f t="shared" si="14"/>
        <v>2229.5000000000005</v>
      </c>
      <c r="T303" s="153"/>
      <c r="U303" s="164"/>
      <c r="V303" s="199"/>
      <c r="W303" s="199"/>
      <c r="X303" s="199"/>
      <c r="Y303" s="199"/>
      <c r="Z303" s="199"/>
      <c r="AA303" s="199"/>
      <c r="AB303" s="199"/>
      <c r="AC303" s="199"/>
      <c r="AD303" s="199"/>
      <c r="AN303" s="199"/>
      <c r="AO303" s="199"/>
      <c r="AP303" s="199"/>
      <c r="AQ303" s="199"/>
      <c r="AR303" s="199"/>
      <c r="AS303" s="199"/>
      <c r="AT303" s="199"/>
      <c r="AU303" s="199"/>
      <c r="AV303" s="199"/>
      <c r="AW303" s="199"/>
      <c r="AX303" s="199"/>
      <c r="AY303" s="199"/>
      <c r="AZ303" s="199"/>
      <c r="BA303" s="199"/>
      <c r="BB303" s="199"/>
      <c r="BC303" s="199"/>
      <c r="BD303" s="199"/>
      <c r="BE303" s="199"/>
      <c r="BF303" s="199"/>
      <c r="BG303" s="199"/>
      <c r="BH303" s="199"/>
      <c r="BI303" s="199"/>
    </row>
    <row r="304" spans="1:61" s="8" customFormat="1" ht="18" hidden="1" outlineLevel="2">
      <c r="A304" s="151">
        <v>43676</v>
      </c>
      <c r="B304" s="91" t="s">
        <v>464</v>
      </c>
      <c r="C304" s="49">
        <v>19073003</v>
      </c>
      <c r="D304" s="43" t="s">
        <v>23</v>
      </c>
      <c r="E304" s="51" t="s">
        <v>40</v>
      </c>
      <c r="F304" s="49" t="s">
        <v>934</v>
      </c>
      <c r="G304" s="43"/>
      <c r="H304" s="43"/>
      <c r="I304" s="43"/>
      <c r="J304" s="43"/>
      <c r="K304" s="45"/>
      <c r="L304" s="43"/>
      <c r="M304" s="43"/>
      <c r="N304" s="43"/>
      <c r="O304" s="43">
        <v>35000</v>
      </c>
      <c r="P304" s="43"/>
      <c r="Q304" s="53">
        <f t="shared" si="12"/>
        <v>35000</v>
      </c>
      <c r="R304" s="54">
        <f t="shared" si="13"/>
        <v>0</v>
      </c>
      <c r="S304" s="54">
        <f t="shared" si="14"/>
        <v>2229.5000000000005</v>
      </c>
      <c r="T304" s="153"/>
      <c r="U304" s="164"/>
      <c r="V304" s="201"/>
      <c r="W304" s="201"/>
      <c r="X304" s="201"/>
      <c r="Y304" s="201"/>
      <c r="Z304" s="201"/>
      <c r="AA304" s="201"/>
      <c r="AB304" s="201"/>
      <c r="AC304" s="201"/>
      <c r="AD304" s="201"/>
      <c r="AN304" s="201"/>
      <c r="AO304" s="201"/>
      <c r="AP304" s="201"/>
      <c r="AQ304" s="201"/>
      <c r="AR304" s="201"/>
      <c r="AS304" s="201"/>
      <c r="AT304" s="201"/>
      <c r="AU304" s="201"/>
      <c r="AV304" s="201"/>
      <c r="AW304" s="201"/>
      <c r="AX304" s="201"/>
      <c r="AY304" s="201"/>
      <c r="AZ304" s="201"/>
      <c r="BA304" s="201"/>
      <c r="BB304" s="201"/>
      <c r="BC304" s="201"/>
      <c r="BD304" s="201"/>
      <c r="BE304" s="201"/>
      <c r="BF304" s="201"/>
      <c r="BG304" s="201"/>
      <c r="BH304" s="201"/>
      <c r="BI304" s="201"/>
    </row>
    <row r="305" spans="1:61" s="7" customFormat="1" hidden="1" outlineLevel="2">
      <c r="A305" s="151">
        <v>43677</v>
      </c>
      <c r="B305" s="91" t="s">
        <v>464</v>
      </c>
      <c r="C305" s="49">
        <v>19073101</v>
      </c>
      <c r="D305" s="43" t="s">
        <v>23</v>
      </c>
      <c r="E305" s="51" t="s">
        <v>40</v>
      </c>
      <c r="F305" s="49" t="s">
        <v>934</v>
      </c>
      <c r="G305" s="43"/>
      <c r="H305" s="43"/>
      <c r="I305" s="43"/>
      <c r="J305" s="43"/>
      <c r="K305" s="45"/>
      <c r="L305" s="43"/>
      <c r="M305" s="43"/>
      <c r="N305" s="43"/>
      <c r="O305" s="43">
        <v>35000</v>
      </c>
      <c r="P305" s="43"/>
      <c r="Q305" s="53">
        <f t="shared" si="12"/>
        <v>35000</v>
      </c>
      <c r="R305" s="54">
        <f t="shared" si="13"/>
        <v>0</v>
      </c>
      <c r="S305" s="54">
        <f t="shared" si="14"/>
        <v>2229.5000000000005</v>
      </c>
      <c r="T305" s="172"/>
      <c r="U305" s="173"/>
      <c r="V305" s="200"/>
      <c r="W305" s="200"/>
      <c r="X305" s="200"/>
      <c r="Y305" s="200"/>
      <c r="Z305" s="200"/>
      <c r="AA305" s="200"/>
      <c r="AB305" s="200"/>
      <c r="AC305" s="200"/>
      <c r="AD305" s="200"/>
      <c r="AN305" s="200"/>
      <c r="AO305" s="200"/>
      <c r="AP305" s="200"/>
      <c r="AQ305" s="200"/>
      <c r="AR305" s="200"/>
      <c r="AS305" s="200"/>
      <c r="AT305" s="200"/>
      <c r="AU305" s="200"/>
      <c r="AV305" s="200"/>
      <c r="AW305" s="200"/>
      <c r="AX305" s="200"/>
      <c r="AY305" s="200"/>
      <c r="AZ305" s="200"/>
      <c r="BA305" s="200"/>
      <c r="BB305" s="200"/>
      <c r="BC305" s="200"/>
      <c r="BD305" s="200"/>
      <c r="BE305" s="200"/>
      <c r="BF305" s="200"/>
      <c r="BG305" s="200"/>
      <c r="BH305" s="200"/>
      <c r="BI305" s="200"/>
    </row>
    <row r="306" spans="1:61" s="7" customFormat="1" outlineLevel="1" collapsed="1">
      <c r="A306" s="151"/>
      <c r="B306" s="92" t="s">
        <v>1057</v>
      </c>
      <c r="C306" s="49"/>
      <c r="D306" s="43"/>
      <c r="E306" s="51"/>
      <c r="F306" s="49"/>
      <c r="G306" s="43"/>
      <c r="H306" s="43"/>
      <c r="I306" s="43"/>
      <c r="J306" s="43"/>
      <c r="K306" s="45"/>
      <c r="L306" s="43"/>
      <c r="M306" s="43"/>
      <c r="N306" s="43"/>
      <c r="O306" s="43"/>
      <c r="P306" s="43"/>
      <c r="Q306" s="53">
        <f>SUBTOTAL(9,Q290:Q305)</f>
        <v>408000</v>
      </c>
      <c r="R306" s="54">
        <f>SUBTOTAL(9,R290:R305)</f>
        <v>0</v>
      </c>
      <c r="S306" s="54">
        <f>SUBTOTAL(9,S290:S305)</f>
        <v>25989.600000000002</v>
      </c>
      <c r="T306" s="174" t="s">
        <v>1091</v>
      </c>
      <c r="U306" s="173">
        <f>S306</f>
        <v>25989.600000000002</v>
      </c>
      <c r="V306" s="200"/>
      <c r="W306" s="200"/>
      <c r="X306" s="200"/>
      <c r="Y306" s="200"/>
      <c r="Z306" s="200"/>
      <c r="AA306" s="200"/>
      <c r="AB306" s="200"/>
      <c r="AC306" s="200"/>
      <c r="AD306" s="200"/>
      <c r="AN306" s="200"/>
      <c r="AO306" s="200"/>
      <c r="AP306" s="200"/>
      <c r="AQ306" s="200"/>
      <c r="AR306" s="200"/>
      <c r="AS306" s="200"/>
      <c r="AT306" s="200"/>
      <c r="AU306" s="200"/>
      <c r="AV306" s="200"/>
      <c r="AW306" s="200"/>
      <c r="AX306" s="200"/>
      <c r="AY306" s="200"/>
      <c r="AZ306" s="200"/>
      <c r="BA306" s="200"/>
      <c r="BB306" s="200"/>
      <c r="BC306" s="200"/>
      <c r="BD306" s="200"/>
      <c r="BE306" s="200"/>
      <c r="BF306" s="200"/>
      <c r="BG306" s="200"/>
      <c r="BH306" s="200"/>
      <c r="BI306" s="200"/>
    </row>
    <row r="307" spans="1:61" s="7" customFormat="1" hidden="1" outlineLevel="2">
      <c r="A307" s="151">
        <v>43649</v>
      </c>
      <c r="B307" s="91" t="s">
        <v>118</v>
      </c>
      <c r="C307" s="49">
        <v>19070303</v>
      </c>
      <c r="D307" s="50" t="s">
        <v>88</v>
      </c>
      <c r="E307" s="51" t="s">
        <v>51</v>
      </c>
      <c r="F307" s="49"/>
      <c r="G307" s="50"/>
      <c r="H307" s="50"/>
      <c r="I307" s="43"/>
      <c r="J307" s="43"/>
      <c r="K307" s="45"/>
      <c r="L307" s="43"/>
      <c r="M307" s="43"/>
      <c r="N307" s="43"/>
      <c r="O307" s="43">
        <v>38000</v>
      </c>
      <c r="P307" s="43"/>
      <c r="Q307" s="53">
        <f t="shared" si="12"/>
        <v>38000</v>
      </c>
      <c r="R307" s="54">
        <f t="shared" si="13"/>
        <v>0</v>
      </c>
      <c r="S307" s="54">
        <f t="shared" si="14"/>
        <v>2420.6000000000004</v>
      </c>
      <c r="T307" s="172"/>
      <c r="U307" s="173"/>
      <c r="V307" s="200"/>
      <c r="W307" s="200"/>
      <c r="X307" s="200"/>
      <c r="Y307" s="200"/>
      <c r="Z307" s="200"/>
      <c r="AA307" s="200"/>
      <c r="AB307" s="200"/>
      <c r="AC307" s="200"/>
      <c r="AD307" s="200"/>
      <c r="AN307" s="200"/>
      <c r="AO307" s="200"/>
      <c r="AP307" s="200"/>
      <c r="AQ307" s="200"/>
      <c r="AR307" s="200"/>
      <c r="AS307" s="200"/>
      <c r="AT307" s="200"/>
      <c r="AU307" s="200"/>
      <c r="AV307" s="200"/>
      <c r="AW307" s="200"/>
      <c r="AX307" s="200"/>
      <c r="AY307" s="200"/>
      <c r="AZ307" s="200"/>
      <c r="BA307" s="200"/>
      <c r="BB307" s="200"/>
      <c r="BC307" s="200"/>
      <c r="BD307" s="200"/>
      <c r="BE307" s="200"/>
      <c r="BF307" s="200"/>
      <c r="BG307" s="200"/>
      <c r="BH307" s="200"/>
      <c r="BI307" s="200"/>
    </row>
    <row r="308" spans="1:61" s="7" customFormat="1" outlineLevel="1" collapsed="1">
      <c r="A308" s="151"/>
      <c r="B308" s="92" t="s">
        <v>1058</v>
      </c>
      <c r="C308" s="49"/>
      <c r="D308" s="50"/>
      <c r="E308" s="51"/>
      <c r="F308" s="49"/>
      <c r="G308" s="50"/>
      <c r="H308" s="50"/>
      <c r="I308" s="43"/>
      <c r="J308" s="43"/>
      <c r="K308" s="45"/>
      <c r="L308" s="43"/>
      <c r="M308" s="43"/>
      <c r="N308" s="43"/>
      <c r="O308" s="43"/>
      <c r="P308" s="43"/>
      <c r="Q308" s="53">
        <f>SUBTOTAL(9,Q307:Q307)</f>
        <v>38000</v>
      </c>
      <c r="R308" s="54">
        <f>SUBTOTAL(9,R307:R307)</f>
        <v>0</v>
      </c>
      <c r="S308" s="54">
        <f>SUBTOTAL(9,S307:S307)</f>
        <v>2420.6000000000004</v>
      </c>
      <c r="T308" s="174" t="s">
        <v>1105</v>
      </c>
      <c r="U308" s="173">
        <f>S308</f>
        <v>2420.6000000000004</v>
      </c>
      <c r="V308" s="200"/>
      <c r="W308" s="200"/>
      <c r="X308" s="200"/>
      <c r="Y308" s="200"/>
      <c r="Z308" s="200"/>
      <c r="AA308" s="200"/>
      <c r="AB308" s="200"/>
      <c r="AC308" s="200"/>
      <c r="AD308" s="200"/>
      <c r="AN308" s="200"/>
      <c r="AO308" s="200"/>
      <c r="AP308" s="200"/>
      <c r="AQ308" s="200"/>
      <c r="AR308" s="200"/>
      <c r="AS308" s="200"/>
      <c r="AT308" s="200"/>
      <c r="AU308" s="200"/>
      <c r="AV308" s="200"/>
      <c r="AW308" s="200"/>
      <c r="AX308" s="200"/>
      <c r="AY308" s="200"/>
      <c r="AZ308" s="200"/>
      <c r="BA308" s="200"/>
      <c r="BB308" s="200"/>
      <c r="BC308" s="200"/>
      <c r="BD308" s="200"/>
      <c r="BE308" s="200"/>
      <c r="BF308" s="200"/>
      <c r="BG308" s="200"/>
      <c r="BH308" s="200"/>
      <c r="BI308" s="200"/>
    </row>
    <row r="309" spans="1:61" s="7" customFormat="1" hidden="1" outlineLevel="2">
      <c r="A309" s="151">
        <v>43662</v>
      </c>
      <c r="B309" s="91" t="s">
        <v>546</v>
      </c>
      <c r="C309" s="49">
        <v>19071603</v>
      </c>
      <c r="D309" s="43" t="s">
        <v>468</v>
      </c>
      <c r="E309" s="51" t="s">
        <v>48</v>
      </c>
      <c r="F309" s="49" t="s">
        <v>469</v>
      </c>
      <c r="G309" s="43"/>
      <c r="H309" s="43"/>
      <c r="I309" s="43">
        <v>37720</v>
      </c>
      <c r="J309" s="43"/>
      <c r="K309" s="45"/>
      <c r="L309" s="43"/>
      <c r="M309" s="43"/>
      <c r="N309" s="43"/>
      <c r="O309" s="43"/>
      <c r="P309" s="43"/>
      <c r="Q309" s="53">
        <f t="shared" si="12"/>
        <v>37720</v>
      </c>
      <c r="R309" s="54">
        <f t="shared" si="13"/>
        <v>0</v>
      </c>
      <c r="S309" s="54">
        <f t="shared" si="14"/>
        <v>2402.7640000000001</v>
      </c>
      <c r="T309" s="172"/>
      <c r="U309" s="173"/>
      <c r="V309" s="200"/>
      <c r="W309" s="200"/>
      <c r="X309" s="200"/>
      <c r="Y309" s="200"/>
      <c r="Z309" s="200"/>
      <c r="AA309" s="200"/>
      <c r="AB309" s="200"/>
      <c r="AC309" s="200"/>
      <c r="AD309" s="200"/>
      <c r="AN309" s="200"/>
      <c r="AO309" s="200"/>
      <c r="AP309" s="200"/>
      <c r="AQ309" s="200"/>
      <c r="AR309" s="200"/>
      <c r="AS309" s="200"/>
      <c r="AT309" s="200"/>
      <c r="AU309" s="200"/>
      <c r="AV309" s="200"/>
      <c r="AW309" s="200"/>
      <c r="AX309" s="200"/>
      <c r="AY309" s="200"/>
      <c r="AZ309" s="200"/>
      <c r="BA309" s="200"/>
      <c r="BB309" s="200"/>
      <c r="BC309" s="200"/>
      <c r="BD309" s="200"/>
      <c r="BE309" s="200"/>
      <c r="BF309" s="200"/>
      <c r="BG309" s="200"/>
      <c r="BH309" s="200"/>
      <c r="BI309" s="200"/>
    </row>
    <row r="310" spans="1:61" s="138" customFormat="1" outlineLevel="1" collapsed="1">
      <c r="A310" s="154"/>
      <c r="B310" s="114" t="s">
        <v>1059</v>
      </c>
      <c r="C310" s="115"/>
      <c r="D310" s="113"/>
      <c r="E310" s="117"/>
      <c r="F310" s="115"/>
      <c r="G310" s="113"/>
      <c r="H310" s="113"/>
      <c r="I310" s="113"/>
      <c r="J310" s="113"/>
      <c r="K310" s="118"/>
      <c r="L310" s="113"/>
      <c r="M310" s="113"/>
      <c r="N310" s="113"/>
      <c r="O310" s="113"/>
      <c r="P310" s="113"/>
      <c r="Q310" s="120">
        <f>SUBTOTAL(9,Q309:Q309)</f>
        <v>37720</v>
      </c>
      <c r="R310" s="121">
        <f>SUBTOTAL(9,R309:R309)</f>
        <v>0</v>
      </c>
      <c r="S310" s="121">
        <f>SUBTOTAL(9,S309:S309)</f>
        <v>2402.7640000000001</v>
      </c>
      <c r="T310" s="119" t="s">
        <v>1086</v>
      </c>
      <c r="U310" s="155"/>
      <c r="V310" s="200"/>
      <c r="W310" s="200"/>
      <c r="X310" s="200"/>
      <c r="Y310" s="200"/>
      <c r="Z310" s="200"/>
      <c r="AA310" s="200"/>
      <c r="AB310" s="200"/>
      <c r="AC310" s="200"/>
      <c r="AD310" s="200"/>
      <c r="AN310" s="200"/>
      <c r="AO310" s="200"/>
      <c r="AP310" s="200"/>
      <c r="AQ310" s="200"/>
      <c r="AR310" s="200"/>
      <c r="AS310" s="200"/>
      <c r="AT310" s="200"/>
      <c r="AU310" s="200"/>
      <c r="AV310" s="200"/>
      <c r="AW310" s="200"/>
      <c r="AX310" s="200"/>
      <c r="AY310" s="200"/>
      <c r="AZ310" s="200"/>
      <c r="BA310" s="200"/>
      <c r="BB310" s="200"/>
      <c r="BC310" s="200"/>
      <c r="BD310" s="200"/>
      <c r="BE310" s="200"/>
      <c r="BF310" s="200"/>
      <c r="BG310" s="200"/>
      <c r="BH310" s="200"/>
      <c r="BI310" s="200"/>
    </row>
    <row r="311" spans="1:61" s="6" customFormat="1" ht="18" hidden="1" outlineLevel="2">
      <c r="A311" s="151">
        <v>43648</v>
      </c>
      <c r="B311" s="91" t="s">
        <v>89</v>
      </c>
      <c r="C311" s="49">
        <v>19070203</v>
      </c>
      <c r="D311" s="50" t="s">
        <v>33</v>
      </c>
      <c r="E311" s="51" t="s">
        <v>54</v>
      </c>
      <c r="F311" s="49" t="s">
        <v>90</v>
      </c>
      <c r="G311" s="50">
        <v>2086.2600000000002</v>
      </c>
      <c r="H311" s="50"/>
      <c r="I311" s="43"/>
      <c r="J311" s="43"/>
      <c r="K311" s="45"/>
      <c r="L311" s="43"/>
      <c r="M311" s="43"/>
      <c r="N311" s="43"/>
      <c r="O311" s="43"/>
      <c r="P311" s="43"/>
      <c r="Q311" s="53">
        <f t="shared" si="12"/>
        <v>0</v>
      </c>
      <c r="R311" s="54">
        <f t="shared" si="13"/>
        <v>2086.2600000000002</v>
      </c>
      <c r="S311" s="54">
        <f t="shared" si="14"/>
        <v>2086.2600000000002</v>
      </c>
      <c r="T311" s="153"/>
      <c r="U311" s="164"/>
      <c r="V311" s="199"/>
      <c r="W311" s="199"/>
      <c r="X311" s="199"/>
      <c r="Y311" s="199"/>
      <c r="Z311" s="199"/>
      <c r="AA311" s="199"/>
      <c r="AB311" s="199"/>
      <c r="AC311" s="199"/>
      <c r="AD311" s="199"/>
      <c r="AN311" s="199"/>
      <c r="AO311" s="199"/>
      <c r="AP311" s="199"/>
      <c r="AQ311" s="199"/>
      <c r="AR311" s="199"/>
      <c r="AS311" s="199"/>
      <c r="AT311" s="199"/>
      <c r="AU311" s="199"/>
      <c r="AV311" s="199"/>
      <c r="AW311" s="199"/>
      <c r="AX311" s="199"/>
      <c r="AY311" s="199"/>
      <c r="AZ311" s="199"/>
      <c r="BA311" s="199"/>
      <c r="BB311" s="199"/>
      <c r="BC311" s="199"/>
      <c r="BD311" s="199"/>
      <c r="BE311" s="199"/>
      <c r="BF311" s="199"/>
      <c r="BG311" s="199"/>
      <c r="BH311" s="199"/>
      <c r="BI311" s="199"/>
    </row>
    <row r="312" spans="1:61" s="6" customFormat="1" ht="18" hidden="1" outlineLevel="2">
      <c r="A312" s="151">
        <v>43648</v>
      </c>
      <c r="B312" s="91" t="s">
        <v>89</v>
      </c>
      <c r="C312" s="49">
        <v>19070204</v>
      </c>
      <c r="D312" s="50" t="s">
        <v>60</v>
      </c>
      <c r="E312" s="51" t="s">
        <v>61</v>
      </c>
      <c r="F312" s="49" t="s">
        <v>91</v>
      </c>
      <c r="G312" s="50">
        <v>2086.2600000000002</v>
      </c>
      <c r="H312" s="50"/>
      <c r="I312" s="43"/>
      <c r="J312" s="43"/>
      <c r="K312" s="45"/>
      <c r="L312" s="43"/>
      <c r="M312" s="43"/>
      <c r="N312" s="43"/>
      <c r="O312" s="43"/>
      <c r="P312" s="43"/>
      <c r="Q312" s="53">
        <f t="shared" si="12"/>
        <v>0</v>
      </c>
      <c r="R312" s="54">
        <f t="shared" si="13"/>
        <v>2086.2600000000002</v>
      </c>
      <c r="S312" s="54">
        <f t="shared" si="14"/>
        <v>2086.2600000000002</v>
      </c>
      <c r="T312" s="153"/>
      <c r="U312" s="164"/>
      <c r="V312" s="199"/>
      <c r="W312" s="199"/>
      <c r="X312" s="199"/>
      <c r="Y312" s="199"/>
      <c r="Z312" s="199"/>
      <c r="AA312" s="199"/>
      <c r="AB312" s="199"/>
      <c r="AC312" s="199"/>
      <c r="AD312" s="199"/>
      <c r="AN312" s="199"/>
      <c r="AO312" s="199"/>
      <c r="AP312" s="199"/>
      <c r="AQ312" s="199"/>
      <c r="AR312" s="199"/>
      <c r="AS312" s="199"/>
      <c r="AT312" s="199"/>
      <c r="AU312" s="199"/>
      <c r="AV312" s="199"/>
      <c r="AW312" s="199"/>
      <c r="AX312" s="199"/>
      <c r="AY312" s="199"/>
      <c r="AZ312" s="199"/>
      <c r="BA312" s="199"/>
      <c r="BB312" s="199"/>
      <c r="BC312" s="199"/>
      <c r="BD312" s="199"/>
      <c r="BE312" s="199"/>
      <c r="BF312" s="199"/>
      <c r="BG312" s="199"/>
      <c r="BH312" s="199"/>
      <c r="BI312" s="199"/>
    </row>
    <row r="313" spans="1:61" s="7" customFormat="1" hidden="1" outlineLevel="2">
      <c r="A313" s="151">
        <v>43649</v>
      </c>
      <c r="B313" s="90" t="s">
        <v>89</v>
      </c>
      <c r="C313" s="49">
        <v>19070318</v>
      </c>
      <c r="D313" s="50" t="s">
        <v>23</v>
      </c>
      <c r="E313" s="51" t="s">
        <v>31</v>
      </c>
      <c r="F313" s="49" t="s">
        <v>136</v>
      </c>
      <c r="G313" s="57">
        <v>1190</v>
      </c>
      <c r="H313" s="50"/>
      <c r="I313" s="43"/>
      <c r="J313" s="43"/>
      <c r="K313" s="45"/>
      <c r="L313" s="43"/>
      <c r="M313" s="43"/>
      <c r="N313" s="43"/>
      <c r="O313" s="43"/>
      <c r="P313" s="43"/>
      <c r="Q313" s="53">
        <f t="shared" si="12"/>
        <v>0</v>
      </c>
      <c r="R313" s="54">
        <f t="shared" si="13"/>
        <v>1190</v>
      </c>
      <c r="S313" s="54">
        <f t="shared" si="14"/>
        <v>1190</v>
      </c>
      <c r="T313" s="172"/>
      <c r="U313" s="173"/>
      <c r="V313" s="200"/>
      <c r="W313" s="200"/>
      <c r="X313" s="200"/>
      <c r="Y313" s="200"/>
      <c r="Z313" s="200"/>
      <c r="AA313" s="200"/>
      <c r="AB313" s="200"/>
      <c r="AC313" s="200"/>
      <c r="AD313" s="200"/>
      <c r="AN313" s="200"/>
      <c r="AO313" s="200"/>
      <c r="AP313" s="200"/>
      <c r="AQ313" s="200"/>
      <c r="AR313" s="200"/>
      <c r="AS313" s="200"/>
      <c r="AT313" s="200"/>
      <c r="AU313" s="200"/>
      <c r="AV313" s="200"/>
      <c r="AW313" s="200"/>
      <c r="AX313" s="200"/>
      <c r="AY313" s="200"/>
      <c r="AZ313" s="200"/>
      <c r="BA313" s="200"/>
      <c r="BB313" s="200"/>
      <c r="BC313" s="200"/>
      <c r="BD313" s="200"/>
      <c r="BE313" s="200"/>
      <c r="BF313" s="200"/>
      <c r="BG313" s="200"/>
      <c r="BH313" s="200"/>
      <c r="BI313" s="200"/>
    </row>
    <row r="314" spans="1:61" s="7" customFormat="1" hidden="1" outlineLevel="2">
      <c r="A314" s="151">
        <v>43650</v>
      </c>
      <c r="B314" s="90" t="s">
        <v>89</v>
      </c>
      <c r="C314" s="49">
        <v>19070405</v>
      </c>
      <c r="D314" s="50" t="s">
        <v>88</v>
      </c>
      <c r="E314" s="51" t="s">
        <v>54</v>
      </c>
      <c r="F314" s="49" t="s">
        <v>150</v>
      </c>
      <c r="G314" s="57">
        <v>2173.2600000000002</v>
      </c>
      <c r="H314" s="50"/>
      <c r="I314" s="43"/>
      <c r="J314" s="43"/>
      <c r="K314" s="45"/>
      <c r="L314" s="43"/>
      <c r="M314" s="43"/>
      <c r="N314" s="43"/>
      <c r="O314" s="43"/>
      <c r="P314" s="43"/>
      <c r="Q314" s="53">
        <f t="shared" si="12"/>
        <v>0</v>
      </c>
      <c r="R314" s="54">
        <f t="shared" si="13"/>
        <v>2173.2600000000002</v>
      </c>
      <c r="S314" s="54">
        <f t="shared" si="14"/>
        <v>2173.2600000000002</v>
      </c>
      <c r="T314" s="172"/>
      <c r="U314" s="173"/>
      <c r="V314" s="200"/>
      <c r="W314" s="200"/>
      <c r="X314" s="200"/>
      <c r="Y314" s="200"/>
      <c r="Z314" s="200"/>
      <c r="AA314" s="200"/>
      <c r="AB314" s="200"/>
      <c r="AC314" s="200"/>
      <c r="AD314" s="200"/>
      <c r="AN314" s="200"/>
      <c r="AO314" s="200"/>
      <c r="AP314" s="200"/>
      <c r="AQ314" s="200"/>
      <c r="AR314" s="200"/>
      <c r="AS314" s="200"/>
      <c r="AT314" s="200"/>
      <c r="AU314" s="200"/>
      <c r="AV314" s="200"/>
      <c r="AW314" s="200"/>
      <c r="AX314" s="200"/>
      <c r="AY314" s="200"/>
      <c r="AZ314" s="200"/>
      <c r="BA314" s="200"/>
      <c r="BB314" s="200"/>
      <c r="BC314" s="200"/>
      <c r="BD314" s="200"/>
      <c r="BE314" s="200"/>
      <c r="BF314" s="200"/>
      <c r="BG314" s="200"/>
      <c r="BH314" s="200"/>
      <c r="BI314" s="200"/>
    </row>
    <row r="315" spans="1:61" s="6" customFormat="1" ht="18" hidden="1" outlineLevel="2">
      <c r="A315" s="151">
        <v>43651</v>
      </c>
      <c r="B315" s="90" t="s">
        <v>89</v>
      </c>
      <c r="C315" s="49">
        <v>19070502</v>
      </c>
      <c r="D315" s="50" t="s">
        <v>88</v>
      </c>
      <c r="E315" s="51" t="s">
        <v>40</v>
      </c>
      <c r="F315" s="49" t="s">
        <v>136</v>
      </c>
      <c r="G315" s="57">
        <v>2782.26</v>
      </c>
      <c r="H315" s="50"/>
      <c r="I315" s="43"/>
      <c r="J315" s="43"/>
      <c r="K315" s="45"/>
      <c r="L315" s="43"/>
      <c r="M315" s="43"/>
      <c r="N315" s="43"/>
      <c r="O315" s="43"/>
      <c r="P315" s="43"/>
      <c r="Q315" s="53">
        <f t="shared" si="12"/>
        <v>0</v>
      </c>
      <c r="R315" s="54">
        <f t="shared" si="13"/>
        <v>2782.26</v>
      </c>
      <c r="S315" s="54">
        <f t="shared" si="14"/>
        <v>2782.26</v>
      </c>
      <c r="T315" s="153"/>
      <c r="U315" s="164"/>
      <c r="V315" s="199"/>
      <c r="W315" s="199"/>
      <c r="X315" s="199"/>
      <c r="Y315" s="199"/>
      <c r="Z315" s="199"/>
      <c r="AA315" s="199"/>
      <c r="AB315" s="199"/>
      <c r="AC315" s="199"/>
      <c r="AD315" s="199"/>
      <c r="AN315" s="199"/>
      <c r="AO315" s="199"/>
      <c r="AP315" s="199"/>
      <c r="AQ315" s="199"/>
      <c r="AR315" s="199"/>
      <c r="AS315" s="199"/>
      <c r="AT315" s="199"/>
      <c r="AU315" s="199"/>
      <c r="AV315" s="199"/>
      <c r="AW315" s="199"/>
      <c r="AX315" s="199"/>
      <c r="AY315" s="199"/>
      <c r="AZ315" s="199"/>
      <c r="BA315" s="199"/>
      <c r="BB315" s="199"/>
      <c r="BC315" s="199"/>
      <c r="BD315" s="199"/>
      <c r="BE315" s="199"/>
      <c r="BF315" s="199"/>
      <c r="BG315" s="199"/>
      <c r="BH315" s="199"/>
      <c r="BI315" s="199"/>
    </row>
    <row r="316" spans="1:61" s="6" customFormat="1" ht="18" hidden="1" outlineLevel="2">
      <c r="A316" s="151">
        <v>43651</v>
      </c>
      <c r="B316" s="90" t="s">
        <v>89</v>
      </c>
      <c r="C316" s="49">
        <v>19070503</v>
      </c>
      <c r="D316" s="50" t="s">
        <v>23</v>
      </c>
      <c r="E316" s="51" t="s">
        <v>51</v>
      </c>
      <c r="F316" s="49" t="s">
        <v>175</v>
      </c>
      <c r="G316" s="57">
        <v>2782.26</v>
      </c>
      <c r="H316" s="50"/>
      <c r="I316" s="43"/>
      <c r="J316" s="43"/>
      <c r="K316" s="45"/>
      <c r="L316" s="43"/>
      <c r="M316" s="43"/>
      <c r="N316" s="43"/>
      <c r="O316" s="43"/>
      <c r="P316" s="43"/>
      <c r="Q316" s="53">
        <f t="shared" si="12"/>
        <v>0</v>
      </c>
      <c r="R316" s="54">
        <f t="shared" si="13"/>
        <v>2782.26</v>
      </c>
      <c r="S316" s="54">
        <f t="shared" si="14"/>
        <v>2782.26</v>
      </c>
      <c r="T316" s="153"/>
      <c r="U316" s="164"/>
      <c r="V316" s="199"/>
      <c r="W316" s="199"/>
      <c r="X316" s="199"/>
      <c r="Y316" s="199"/>
      <c r="Z316" s="199"/>
      <c r="AA316" s="199"/>
      <c r="AB316" s="199"/>
      <c r="AC316" s="199"/>
      <c r="AD316" s="199"/>
      <c r="AN316" s="199"/>
      <c r="AO316" s="199"/>
      <c r="AP316" s="199"/>
      <c r="AQ316" s="199"/>
      <c r="AR316" s="199"/>
      <c r="AS316" s="199"/>
      <c r="AT316" s="199"/>
      <c r="AU316" s="199"/>
      <c r="AV316" s="199"/>
      <c r="AW316" s="199"/>
      <c r="AX316" s="199"/>
      <c r="AY316" s="199"/>
      <c r="AZ316" s="199"/>
      <c r="BA316" s="199"/>
      <c r="BB316" s="199"/>
      <c r="BC316" s="199"/>
      <c r="BD316" s="199"/>
      <c r="BE316" s="199"/>
      <c r="BF316" s="199"/>
      <c r="BG316" s="199"/>
      <c r="BH316" s="199"/>
      <c r="BI316" s="199"/>
    </row>
    <row r="317" spans="1:61" s="6" customFormat="1" ht="18" hidden="1" outlineLevel="2">
      <c r="A317" s="151">
        <v>43651</v>
      </c>
      <c r="B317" s="90" t="s">
        <v>89</v>
      </c>
      <c r="C317" s="49">
        <v>19070524</v>
      </c>
      <c r="D317" s="50" t="s">
        <v>102</v>
      </c>
      <c r="E317" s="51" t="s">
        <v>67</v>
      </c>
      <c r="F317" s="49" t="s">
        <v>91</v>
      </c>
      <c r="G317" s="57">
        <v>765</v>
      </c>
      <c r="H317" s="50"/>
      <c r="I317" s="43"/>
      <c r="J317" s="43"/>
      <c r="K317" s="45"/>
      <c r="L317" s="43"/>
      <c r="M317" s="43"/>
      <c r="N317" s="43"/>
      <c r="O317" s="43"/>
      <c r="P317" s="43"/>
      <c r="Q317" s="53">
        <f t="shared" si="12"/>
        <v>0</v>
      </c>
      <c r="R317" s="54">
        <f t="shared" si="13"/>
        <v>765</v>
      </c>
      <c r="S317" s="54">
        <f t="shared" si="14"/>
        <v>765</v>
      </c>
      <c r="T317" s="153"/>
      <c r="U317" s="164"/>
      <c r="V317" s="199"/>
      <c r="W317" s="199"/>
      <c r="X317" s="199"/>
      <c r="Y317" s="199"/>
      <c r="Z317" s="199"/>
      <c r="AA317" s="199"/>
      <c r="AB317" s="199"/>
      <c r="AC317" s="199"/>
      <c r="AD317" s="199"/>
      <c r="AN317" s="199"/>
      <c r="AO317" s="199"/>
      <c r="AP317" s="199"/>
      <c r="AQ317" s="199"/>
      <c r="AR317" s="199"/>
      <c r="AS317" s="199"/>
      <c r="AT317" s="199"/>
      <c r="AU317" s="199"/>
      <c r="AV317" s="199"/>
      <c r="AW317" s="199"/>
      <c r="AX317" s="199"/>
      <c r="AY317" s="199"/>
      <c r="AZ317" s="199"/>
      <c r="BA317" s="199"/>
      <c r="BB317" s="199"/>
      <c r="BC317" s="199"/>
      <c r="BD317" s="199"/>
      <c r="BE317" s="199"/>
      <c r="BF317" s="199"/>
      <c r="BG317" s="199"/>
      <c r="BH317" s="199"/>
      <c r="BI317" s="199"/>
    </row>
    <row r="318" spans="1:61" s="6" customFormat="1" ht="18" hidden="1" outlineLevel="2">
      <c r="A318" s="151">
        <v>43651</v>
      </c>
      <c r="B318" s="90" t="s">
        <v>89</v>
      </c>
      <c r="C318" s="49">
        <v>19070521</v>
      </c>
      <c r="D318" s="50" t="s">
        <v>71</v>
      </c>
      <c r="E318" s="51" t="s">
        <v>84</v>
      </c>
      <c r="F318" s="49" t="s">
        <v>196</v>
      </c>
      <c r="G318" s="57">
        <v>850</v>
      </c>
      <c r="H318" s="50"/>
      <c r="I318" s="43"/>
      <c r="J318" s="43"/>
      <c r="K318" s="45"/>
      <c r="L318" s="43"/>
      <c r="M318" s="43"/>
      <c r="N318" s="43"/>
      <c r="O318" s="43"/>
      <c r="P318" s="43"/>
      <c r="Q318" s="53">
        <f t="shared" si="12"/>
        <v>0</v>
      </c>
      <c r="R318" s="54">
        <f t="shared" si="13"/>
        <v>850</v>
      </c>
      <c r="S318" s="54">
        <f t="shared" si="14"/>
        <v>850</v>
      </c>
      <c r="T318" s="153"/>
      <c r="U318" s="164"/>
      <c r="V318" s="199"/>
      <c r="W318" s="199"/>
      <c r="X318" s="199"/>
      <c r="Y318" s="199"/>
      <c r="Z318" s="199"/>
      <c r="AA318" s="199"/>
      <c r="AB318" s="199"/>
      <c r="AC318" s="199"/>
      <c r="AD318" s="199"/>
      <c r="AN318" s="199"/>
      <c r="AO318" s="199"/>
      <c r="AP318" s="199"/>
      <c r="AQ318" s="199"/>
      <c r="AR318" s="199"/>
      <c r="AS318" s="199"/>
      <c r="AT318" s="199"/>
      <c r="AU318" s="199"/>
      <c r="AV318" s="199"/>
      <c r="AW318" s="199"/>
      <c r="AX318" s="199"/>
      <c r="AY318" s="199"/>
      <c r="AZ318" s="199"/>
      <c r="BA318" s="199"/>
      <c r="BB318" s="199"/>
      <c r="BC318" s="199"/>
      <c r="BD318" s="199"/>
      <c r="BE318" s="199"/>
      <c r="BF318" s="199"/>
      <c r="BG318" s="199"/>
      <c r="BH318" s="199"/>
      <c r="BI318" s="199"/>
    </row>
    <row r="319" spans="1:61" s="6" customFormat="1" ht="18" hidden="1" outlineLevel="2">
      <c r="A319" s="151">
        <v>43652</v>
      </c>
      <c r="B319" s="91" t="s">
        <v>89</v>
      </c>
      <c r="C319" s="49">
        <v>19070602</v>
      </c>
      <c r="D319" s="50" t="s">
        <v>23</v>
      </c>
      <c r="E319" s="51" t="s">
        <v>51</v>
      </c>
      <c r="F319" s="49" t="s">
        <v>175</v>
      </c>
      <c r="G319" s="57">
        <v>2782.26</v>
      </c>
      <c r="H319" s="50"/>
      <c r="I319" s="43"/>
      <c r="J319" s="43"/>
      <c r="K319" s="45"/>
      <c r="L319" s="43"/>
      <c r="M319" s="43"/>
      <c r="N319" s="43"/>
      <c r="O319" s="43"/>
      <c r="P319" s="43"/>
      <c r="Q319" s="53">
        <f t="shared" si="12"/>
        <v>0</v>
      </c>
      <c r="R319" s="54">
        <f t="shared" si="13"/>
        <v>2782.26</v>
      </c>
      <c r="S319" s="54">
        <f t="shared" si="14"/>
        <v>2782.26</v>
      </c>
      <c r="T319" s="153"/>
      <c r="U319" s="164"/>
      <c r="V319" s="199"/>
      <c r="W319" s="199"/>
      <c r="X319" s="199"/>
      <c r="Y319" s="199"/>
      <c r="Z319" s="199"/>
      <c r="AA319" s="199"/>
      <c r="AB319" s="199"/>
      <c r="AC319" s="199"/>
      <c r="AD319" s="199"/>
      <c r="AN319" s="199"/>
      <c r="AO319" s="199"/>
      <c r="AP319" s="199"/>
      <c r="AQ319" s="199"/>
      <c r="AR319" s="199"/>
      <c r="AS319" s="199"/>
      <c r="AT319" s="199"/>
      <c r="AU319" s="199"/>
      <c r="AV319" s="199"/>
      <c r="AW319" s="199"/>
      <c r="AX319" s="199"/>
      <c r="AY319" s="199"/>
      <c r="AZ319" s="199"/>
      <c r="BA319" s="199"/>
      <c r="BB319" s="199"/>
      <c r="BC319" s="199"/>
      <c r="BD319" s="199"/>
      <c r="BE319" s="199"/>
      <c r="BF319" s="199"/>
      <c r="BG319" s="199"/>
      <c r="BH319" s="199"/>
      <c r="BI319" s="199"/>
    </row>
    <row r="320" spans="1:61" s="6" customFormat="1" ht="18" hidden="1" outlineLevel="2">
      <c r="A320" s="151">
        <v>43653</v>
      </c>
      <c r="B320" s="95" t="s">
        <v>89</v>
      </c>
      <c r="C320" s="49">
        <v>19070702</v>
      </c>
      <c r="D320" s="50" t="s">
        <v>88</v>
      </c>
      <c r="E320" s="51" t="s">
        <v>31</v>
      </c>
      <c r="F320" s="49" t="s">
        <v>136</v>
      </c>
      <c r="G320" s="57">
        <v>2173.2600000000002</v>
      </c>
      <c r="H320" s="50"/>
      <c r="I320" s="43"/>
      <c r="J320" s="43"/>
      <c r="K320" s="45"/>
      <c r="L320" s="43"/>
      <c r="M320" s="43"/>
      <c r="N320" s="43">
        <v>700</v>
      </c>
      <c r="O320" s="43"/>
      <c r="P320" s="43"/>
      <c r="Q320" s="53">
        <f t="shared" si="12"/>
        <v>0</v>
      </c>
      <c r="R320" s="54">
        <f t="shared" si="13"/>
        <v>2873.26</v>
      </c>
      <c r="S320" s="54">
        <f t="shared" si="14"/>
        <v>2873.26</v>
      </c>
      <c r="T320" s="153"/>
      <c r="U320" s="164"/>
      <c r="V320" s="199"/>
      <c r="W320" s="199"/>
      <c r="X320" s="199"/>
      <c r="Y320" s="199"/>
      <c r="Z320" s="199"/>
      <c r="AA320" s="199"/>
      <c r="AB320" s="199"/>
      <c r="AC320" s="199"/>
      <c r="AD320" s="199"/>
      <c r="AN320" s="199"/>
      <c r="AO320" s="199"/>
      <c r="AP320" s="199"/>
      <c r="AQ320" s="199"/>
      <c r="AR320" s="199"/>
      <c r="AS320" s="199"/>
      <c r="AT320" s="199"/>
      <c r="AU320" s="199"/>
      <c r="AV320" s="199"/>
      <c r="AW320" s="199"/>
      <c r="AX320" s="199"/>
      <c r="AY320" s="199"/>
      <c r="AZ320" s="199"/>
      <c r="BA320" s="199"/>
      <c r="BB320" s="199"/>
      <c r="BC320" s="199"/>
      <c r="BD320" s="199"/>
      <c r="BE320" s="199"/>
      <c r="BF320" s="199"/>
      <c r="BG320" s="199"/>
      <c r="BH320" s="199"/>
      <c r="BI320" s="199"/>
    </row>
    <row r="321" spans="1:61" s="7" customFormat="1" hidden="1" outlineLevel="2">
      <c r="A321" s="151">
        <v>43653</v>
      </c>
      <c r="B321" s="90" t="s">
        <v>89</v>
      </c>
      <c r="C321" s="49">
        <v>19070705</v>
      </c>
      <c r="D321" s="43" t="s">
        <v>102</v>
      </c>
      <c r="E321" s="51" t="s">
        <v>67</v>
      </c>
      <c r="F321" s="49" t="s">
        <v>251</v>
      </c>
      <c r="G321" s="57">
        <v>1275</v>
      </c>
      <c r="H321" s="50"/>
      <c r="I321" s="43"/>
      <c r="J321" s="43"/>
      <c r="K321" s="45"/>
      <c r="L321" s="43"/>
      <c r="M321" s="43"/>
      <c r="N321" s="43"/>
      <c r="O321" s="43"/>
      <c r="P321" s="43"/>
      <c r="Q321" s="53">
        <f t="shared" si="12"/>
        <v>0</v>
      </c>
      <c r="R321" s="54">
        <f t="shared" si="13"/>
        <v>1275</v>
      </c>
      <c r="S321" s="54">
        <f t="shared" si="14"/>
        <v>1275</v>
      </c>
      <c r="T321" s="172"/>
      <c r="U321" s="173"/>
      <c r="V321" s="200"/>
      <c r="W321" s="200"/>
      <c r="X321" s="200"/>
      <c r="Y321" s="200"/>
      <c r="Z321" s="200"/>
      <c r="AA321" s="200"/>
      <c r="AB321" s="200"/>
      <c r="AC321" s="200"/>
      <c r="AD321" s="200"/>
      <c r="AN321" s="200"/>
      <c r="AO321" s="200"/>
      <c r="AP321" s="200"/>
      <c r="AQ321" s="200"/>
      <c r="AR321" s="200"/>
      <c r="AS321" s="200"/>
      <c r="AT321" s="200"/>
      <c r="AU321" s="200"/>
      <c r="AV321" s="200"/>
      <c r="AW321" s="200"/>
      <c r="AX321" s="200"/>
      <c r="AY321" s="200"/>
      <c r="AZ321" s="200"/>
      <c r="BA321" s="200"/>
      <c r="BB321" s="200"/>
      <c r="BC321" s="200"/>
      <c r="BD321" s="200"/>
      <c r="BE321" s="200"/>
      <c r="BF321" s="200"/>
      <c r="BG321" s="200"/>
      <c r="BH321" s="200"/>
      <c r="BI321" s="200"/>
    </row>
    <row r="322" spans="1:61" s="7" customFormat="1" hidden="1" outlineLevel="2">
      <c r="A322" s="151">
        <v>43654</v>
      </c>
      <c r="B322" s="90" t="s">
        <v>89</v>
      </c>
      <c r="C322" s="49">
        <v>19070805</v>
      </c>
      <c r="D322" s="50" t="s">
        <v>18</v>
      </c>
      <c r="E322" s="51" t="s">
        <v>73</v>
      </c>
      <c r="F322" s="49" t="s">
        <v>284</v>
      </c>
      <c r="G322" s="52">
        <v>2086.2600000000002</v>
      </c>
      <c r="H322" s="43"/>
      <c r="I322" s="43"/>
      <c r="J322" s="43"/>
      <c r="K322" s="45"/>
      <c r="L322" s="43"/>
      <c r="M322" s="43"/>
      <c r="N322" s="43"/>
      <c r="O322" s="43"/>
      <c r="P322" s="43"/>
      <c r="Q322" s="53">
        <f t="shared" si="12"/>
        <v>0</v>
      </c>
      <c r="R322" s="54">
        <f t="shared" si="13"/>
        <v>2086.2600000000002</v>
      </c>
      <c r="S322" s="54">
        <f t="shared" si="14"/>
        <v>2086.2600000000002</v>
      </c>
      <c r="T322" s="172"/>
      <c r="U322" s="173"/>
      <c r="V322" s="200"/>
      <c r="W322" s="200"/>
      <c r="X322" s="200"/>
      <c r="Y322" s="200"/>
      <c r="Z322" s="200"/>
      <c r="AA322" s="200"/>
      <c r="AB322" s="200"/>
      <c r="AC322" s="200"/>
      <c r="AD322" s="200"/>
      <c r="AN322" s="200"/>
      <c r="AO322" s="200"/>
      <c r="AP322" s="200"/>
      <c r="AQ322" s="200"/>
      <c r="AR322" s="200"/>
      <c r="AS322" s="200"/>
      <c r="AT322" s="200"/>
      <c r="AU322" s="200"/>
      <c r="AV322" s="200"/>
      <c r="AW322" s="200"/>
      <c r="AX322" s="200"/>
      <c r="AY322" s="200"/>
      <c r="AZ322" s="200"/>
      <c r="BA322" s="200"/>
      <c r="BB322" s="200"/>
      <c r="BC322" s="200"/>
      <c r="BD322" s="200"/>
      <c r="BE322" s="200"/>
      <c r="BF322" s="200"/>
      <c r="BG322" s="200"/>
      <c r="BH322" s="200"/>
      <c r="BI322" s="200"/>
    </row>
    <row r="323" spans="1:61" s="9" customFormat="1" ht="18" hidden="1" outlineLevel="2" thickBot="1">
      <c r="A323" s="151">
        <v>43654</v>
      </c>
      <c r="B323" s="90" t="s">
        <v>89</v>
      </c>
      <c r="C323" s="49">
        <v>19070818</v>
      </c>
      <c r="D323" s="50" t="s">
        <v>162</v>
      </c>
      <c r="E323" s="51" t="s">
        <v>24</v>
      </c>
      <c r="F323" s="62" t="s">
        <v>296</v>
      </c>
      <c r="G323" s="52">
        <v>850</v>
      </c>
      <c r="H323" s="43"/>
      <c r="I323" s="43"/>
      <c r="J323" s="43"/>
      <c r="K323" s="45"/>
      <c r="L323" s="43"/>
      <c r="M323" s="43"/>
      <c r="N323" s="43"/>
      <c r="O323" s="43"/>
      <c r="P323" s="43"/>
      <c r="Q323" s="53">
        <f t="shared" si="12"/>
        <v>0</v>
      </c>
      <c r="R323" s="54">
        <f t="shared" si="13"/>
        <v>850</v>
      </c>
      <c r="S323" s="54">
        <f t="shared" si="14"/>
        <v>850</v>
      </c>
      <c r="T323" s="172"/>
      <c r="U323" s="173"/>
      <c r="V323" s="197"/>
      <c r="W323" s="197"/>
      <c r="X323" s="197"/>
      <c r="Y323" s="197"/>
      <c r="Z323" s="197"/>
      <c r="AA323" s="197"/>
      <c r="AB323" s="197"/>
      <c r="AC323" s="197"/>
      <c r="AD323" s="197"/>
      <c r="AN323" s="197"/>
      <c r="AO323" s="197"/>
      <c r="AP323" s="197"/>
      <c r="AQ323" s="197"/>
      <c r="AR323" s="197"/>
      <c r="AS323" s="197"/>
      <c r="AT323" s="197"/>
      <c r="AU323" s="197"/>
      <c r="AV323" s="197"/>
      <c r="AW323" s="197"/>
      <c r="AX323" s="197"/>
      <c r="AY323" s="197"/>
      <c r="AZ323" s="197"/>
      <c r="BA323" s="197"/>
      <c r="BB323" s="197"/>
      <c r="BC323" s="197"/>
      <c r="BD323" s="197"/>
      <c r="BE323" s="197"/>
      <c r="BF323" s="197"/>
      <c r="BG323" s="197"/>
      <c r="BH323" s="197"/>
      <c r="BI323" s="197"/>
    </row>
    <row r="324" spans="1:61" s="6" customFormat="1" ht="18.75" hidden="1" outlineLevel="2" thickTop="1">
      <c r="A324" s="151">
        <v>43655</v>
      </c>
      <c r="B324" s="90" t="s">
        <v>89</v>
      </c>
      <c r="C324" s="49">
        <v>19070905</v>
      </c>
      <c r="D324" s="50" t="s">
        <v>18</v>
      </c>
      <c r="E324" s="51" t="s">
        <v>73</v>
      </c>
      <c r="F324" s="49" t="s">
        <v>284</v>
      </c>
      <c r="G324" s="52">
        <v>2173.2600000000002</v>
      </c>
      <c r="H324" s="43"/>
      <c r="I324" s="43"/>
      <c r="J324" s="43"/>
      <c r="K324" s="45"/>
      <c r="L324" s="43"/>
      <c r="M324" s="43"/>
      <c r="N324" s="43"/>
      <c r="O324" s="43"/>
      <c r="P324" s="43"/>
      <c r="Q324" s="53">
        <f t="shared" si="12"/>
        <v>0</v>
      </c>
      <c r="R324" s="54">
        <f t="shared" si="13"/>
        <v>2173.2600000000002</v>
      </c>
      <c r="S324" s="54">
        <f t="shared" si="14"/>
        <v>2173.2600000000002</v>
      </c>
      <c r="T324" s="153"/>
      <c r="U324" s="164"/>
      <c r="V324" s="199"/>
      <c r="W324" s="199"/>
      <c r="X324" s="199"/>
      <c r="Y324" s="199"/>
      <c r="Z324" s="199"/>
      <c r="AA324" s="199"/>
      <c r="AB324" s="199"/>
      <c r="AC324" s="199"/>
      <c r="AD324" s="199"/>
      <c r="AN324" s="199"/>
      <c r="AO324" s="199"/>
      <c r="AP324" s="199"/>
      <c r="AQ324" s="199"/>
      <c r="AR324" s="199"/>
      <c r="AS324" s="199"/>
      <c r="AT324" s="199"/>
      <c r="AU324" s="199"/>
      <c r="AV324" s="199"/>
      <c r="AW324" s="199"/>
      <c r="AX324" s="199"/>
      <c r="AY324" s="199"/>
      <c r="AZ324" s="199"/>
      <c r="BA324" s="199"/>
      <c r="BB324" s="199"/>
      <c r="BC324" s="199"/>
      <c r="BD324" s="199"/>
      <c r="BE324" s="199"/>
      <c r="BF324" s="199"/>
      <c r="BG324" s="199"/>
      <c r="BH324" s="199"/>
      <c r="BI324" s="199"/>
    </row>
    <row r="325" spans="1:61" hidden="1" outlineLevel="2">
      <c r="A325" s="151">
        <v>43655</v>
      </c>
      <c r="B325" s="90" t="s">
        <v>89</v>
      </c>
      <c r="C325" s="49">
        <v>19070906</v>
      </c>
      <c r="D325" s="50" t="s">
        <v>88</v>
      </c>
      <c r="E325" s="51" t="s">
        <v>34</v>
      </c>
      <c r="F325" s="49" t="s">
        <v>136</v>
      </c>
      <c r="G325" s="52">
        <v>1190</v>
      </c>
      <c r="H325" s="43"/>
      <c r="I325" s="43"/>
      <c r="J325" s="43"/>
      <c r="K325" s="45"/>
      <c r="L325" s="43"/>
      <c r="M325" s="43"/>
      <c r="N325" s="43"/>
      <c r="O325" s="43"/>
      <c r="P325" s="43"/>
      <c r="Q325" s="53">
        <f t="shared" si="12"/>
        <v>0</v>
      </c>
      <c r="R325" s="54">
        <f t="shared" si="13"/>
        <v>1190</v>
      </c>
      <c r="S325" s="54">
        <f t="shared" si="14"/>
        <v>1190</v>
      </c>
      <c r="T325" s="60"/>
      <c r="U325" s="48"/>
    </row>
    <row r="326" spans="1:61" s="6" customFormat="1" ht="18" hidden="1" outlineLevel="2">
      <c r="A326" s="151">
        <v>43655</v>
      </c>
      <c r="B326" s="90" t="s">
        <v>89</v>
      </c>
      <c r="C326" s="49">
        <v>19070916</v>
      </c>
      <c r="D326" s="58" t="s">
        <v>47</v>
      </c>
      <c r="E326" s="51" t="s">
        <v>40</v>
      </c>
      <c r="F326" s="49" t="s">
        <v>325</v>
      </c>
      <c r="G326" s="52">
        <v>1190</v>
      </c>
      <c r="H326" s="43"/>
      <c r="I326" s="43"/>
      <c r="J326" s="43"/>
      <c r="K326" s="45"/>
      <c r="L326" s="43"/>
      <c r="M326" s="43"/>
      <c r="N326" s="43"/>
      <c r="O326" s="43"/>
      <c r="P326" s="43"/>
      <c r="Q326" s="53">
        <f t="shared" si="12"/>
        <v>0</v>
      </c>
      <c r="R326" s="54">
        <f t="shared" si="13"/>
        <v>1190</v>
      </c>
      <c r="S326" s="54">
        <f t="shared" si="14"/>
        <v>1190</v>
      </c>
      <c r="T326" s="153"/>
      <c r="U326" s="164"/>
      <c r="V326" s="199"/>
      <c r="W326" s="199"/>
      <c r="X326" s="199"/>
      <c r="Y326" s="199"/>
      <c r="Z326" s="199"/>
      <c r="AA326" s="199"/>
      <c r="AB326" s="199"/>
      <c r="AC326" s="199"/>
      <c r="AD326" s="199"/>
      <c r="AN326" s="199"/>
      <c r="AO326" s="199"/>
      <c r="AP326" s="199"/>
      <c r="AQ326" s="199"/>
      <c r="AR326" s="199"/>
      <c r="AS326" s="199"/>
      <c r="AT326" s="199"/>
      <c r="AU326" s="199"/>
      <c r="AV326" s="199"/>
      <c r="AW326" s="199"/>
      <c r="AX326" s="199"/>
      <c r="AY326" s="199"/>
      <c r="AZ326" s="199"/>
      <c r="BA326" s="199"/>
      <c r="BB326" s="199"/>
      <c r="BC326" s="199"/>
      <c r="BD326" s="199"/>
      <c r="BE326" s="199"/>
      <c r="BF326" s="199"/>
      <c r="BG326" s="199"/>
      <c r="BH326" s="199"/>
      <c r="BI326" s="199"/>
    </row>
    <row r="327" spans="1:61" s="6" customFormat="1" ht="18" hidden="1" outlineLevel="2">
      <c r="A327" s="151">
        <v>43656</v>
      </c>
      <c r="B327" s="91" t="s">
        <v>89</v>
      </c>
      <c r="C327" s="49">
        <v>19071003</v>
      </c>
      <c r="D327" s="50" t="s">
        <v>18</v>
      </c>
      <c r="E327" s="51" t="s">
        <v>19</v>
      </c>
      <c r="F327" s="49" t="s">
        <v>251</v>
      </c>
      <c r="G327" s="50">
        <v>2086.2600000000002</v>
      </c>
      <c r="H327" s="50"/>
      <c r="I327" s="43"/>
      <c r="J327" s="43"/>
      <c r="K327" s="45"/>
      <c r="L327" s="43"/>
      <c r="M327" s="43"/>
      <c r="N327" s="43"/>
      <c r="O327" s="43"/>
      <c r="P327" s="43"/>
      <c r="Q327" s="53">
        <f t="shared" si="12"/>
        <v>0</v>
      </c>
      <c r="R327" s="54">
        <f t="shared" si="13"/>
        <v>2086.2600000000002</v>
      </c>
      <c r="S327" s="54">
        <f t="shared" si="14"/>
        <v>2086.2600000000002</v>
      </c>
      <c r="T327" s="153"/>
      <c r="U327" s="164"/>
      <c r="V327" s="199"/>
      <c r="W327" s="199"/>
      <c r="X327" s="199"/>
      <c r="Y327" s="199"/>
      <c r="Z327" s="199"/>
      <c r="AA327" s="199"/>
      <c r="AB327" s="199"/>
      <c r="AC327" s="199"/>
      <c r="AD327" s="199"/>
      <c r="AN327" s="199"/>
      <c r="AO327" s="199"/>
      <c r="AP327" s="199"/>
      <c r="AQ327" s="199"/>
      <c r="AR327" s="199"/>
      <c r="AS327" s="199"/>
      <c r="AT327" s="199"/>
      <c r="AU327" s="199"/>
      <c r="AV327" s="199"/>
      <c r="AW327" s="199"/>
      <c r="AX327" s="199"/>
      <c r="AY327" s="199"/>
      <c r="AZ327" s="199"/>
      <c r="BA327" s="199"/>
      <c r="BB327" s="199"/>
      <c r="BC327" s="199"/>
      <c r="BD327" s="199"/>
      <c r="BE327" s="199"/>
      <c r="BF327" s="199"/>
      <c r="BG327" s="199"/>
      <c r="BH327" s="199"/>
      <c r="BI327" s="199"/>
    </row>
    <row r="328" spans="1:61" s="6" customFormat="1" ht="18" hidden="1" outlineLevel="2">
      <c r="A328" s="151">
        <v>43657</v>
      </c>
      <c r="B328" s="91" t="s">
        <v>89</v>
      </c>
      <c r="C328" s="49">
        <v>19071105</v>
      </c>
      <c r="D328" s="50" t="s">
        <v>60</v>
      </c>
      <c r="E328" s="51" t="s">
        <v>54</v>
      </c>
      <c r="F328" s="49" t="s">
        <v>312</v>
      </c>
      <c r="G328" s="50">
        <v>2173.2600000000002</v>
      </c>
      <c r="H328" s="50"/>
      <c r="I328" s="43"/>
      <c r="J328" s="43"/>
      <c r="K328" s="45"/>
      <c r="L328" s="43"/>
      <c r="M328" s="43"/>
      <c r="N328" s="43"/>
      <c r="O328" s="43"/>
      <c r="P328" s="43"/>
      <c r="Q328" s="53">
        <f t="shared" si="12"/>
        <v>0</v>
      </c>
      <c r="R328" s="54">
        <f t="shared" si="13"/>
        <v>2173.2600000000002</v>
      </c>
      <c r="S328" s="54">
        <f t="shared" si="14"/>
        <v>2173.2600000000002</v>
      </c>
      <c r="T328" s="153"/>
      <c r="U328" s="164"/>
      <c r="V328" s="199"/>
      <c r="W328" s="199"/>
      <c r="X328" s="199"/>
      <c r="Y328" s="199"/>
      <c r="Z328" s="199"/>
      <c r="AA328" s="199"/>
      <c r="AB328" s="199"/>
      <c r="AC328" s="199"/>
      <c r="AD328" s="199"/>
      <c r="AN328" s="199"/>
      <c r="AO328" s="199"/>
      <c r="AP328" s="199"/>
      <c r="AQ328" s="199"/>
      <c r="AR328" s="199"/>
      <c r="AS328" s="199"/>
      <c r="AT328" s="199"/>
      <c r="AU328" s="199"/>
      <c r="AV328" s="199"/>
      <c r="AW328" s="199"/>
      <c r="AX328" s="199"/>
      <c r="AY328" s="199"/>
      <c r="AZ328" s="199"/>
      <c r="BA328" s="199"/>
      <c r="BB328" s="199"/>
      <c r="BC328" s="199"/>
      <c r="BD328" s="199"/>
      <c r="BE328" s="199"/>
      <c r="BF328" s="199"/>
      <c r="BG328" s="199"/>
      <c r="BH328" s="199"/>
      <c r="BI328" s="199"/>
    </row>
    <row r="329" spans="1:61" s="7" customFormat="1" hidden="1" outlineLevel="2">
      <c r="A329" s="151">
        <v>43659</v>
      </c>
      <c r="B329" s="91" t="s">
        <v>89</v>
      </c>
      <c r="C329" s="49">
        <v>19071318</v>
      </c>
      <c r="D329" s="58" t="s">
        <v>468</v>
      </c>
      <c r="E329" s="51" t="s">
        <v>48</v>
      </c>
      <c r="F329" s="49" t="s">
        <v>469</v>
      </c>
      <c r="G329" s="50">
        <v>850</v>
      </c>
      <c r="H329" s="50"/>
      <c r="I329" s="43"/>
      <c r="J329" s="43"/>
      <c r="K329" s="45"/>
      <c r="L329" s="43"/>
      <c r="M329" s="43"/>
      <c r="N329" s="43"/>
      <c r="O329" s="43"/>
      <c r="P329" s="43"/>
      <c r="Q329" s="53">
        <f t="shared" si="12"/>
        <v>0</v>
      </c>
      <c r="R329" s="54">
        <f t="shared" si="13"/>
        <v>850</v>
      </c>
      <c r="S329" s="54">
        <f t="shared" si="14"/>
        <v>850</v>
      </c>
      <c r="T329" s="172"/>
      <c r="U329" s="173"/>
      <c r="V329" s="200"/>
      <c r="W329" s="200"/>
      <c r="X329" s="200"/>
      <c r="Y329" s="200"/>
      <c r="Z329" s="200"/>
      <c r="AA329" s="200"/>
      <c r="AB329" s="200"/>
      <c r="AC329" s="200"/>
      <c r="AD329" s="200"/>
      <c r="AN329" s="200"/>
      <c r="AO329" s="200"/>
      <c r="AP329" s="200"/>
      <c r="AQ329" s="200"/>
      <c r="AR329" s="200"/>
      <c r="AS329" s="200"/>
      <c r="AT329" s="200"/>
      <c r="AU329" s="200"/>
      <c r="AV329" s="200"/>
      <c r="AW329" s="200"/>
      <c r="AX329" s="200"/>
      <c r="AY329" s="200"/>
      <c r="AZ329" s="200"/>
      <c r="BA329" s="200"/>
      <c r="BB329" s="200"/>
      <c r="BC329" s="200"/>
      <c r="BD329" s="200"/>
      <c r="BE329" s="200"/>
      <c r="BF329" s="200"/>
      <c r="BG329" s="200"/>
      <c r="BH329" s="200"/>
      <c r="BI329" s="200"/>
    </row>
    <row r="330" spans="1:61" s="6" customFormat="1" ht="18" hidden="1" outlineLevel="2">
      <c r="A330" s="151">
        <v>43660</v>
      </c>
      <c r="B330" s="91" t="s">
        <v>89</v>
      </c>
      <c r="C330" s="49">
        <v>19071401</v>
      </c>
      <c r="D330" s="43" t="s">
        <v>468</v>
      </c>
      <c r="E330" s="51" t="s">
        <v>48</v>
      </c>
      <c r="F330" s="49" t="s">
        <v>469</v>
      </c>
      <c r="G330" s="43">
        <v>2086.2600000000002</v>
      </c>
      <c r="H330" s="43"/>
      <c r="I330" s="43"/>
      <c r="J330" s="43"/>
      <c r="K330" s="45"/>
      <c r="L330" s="43"/>
      <c r="M330" s="43"/>
      <c r="N330" s="43"/>
      <c r="O330" s="43"/>
      <c r="P330" s="43"/>
      <c r="Q330" s="53">
        <f t="shared" si="12"/>
        <v>0</v>
      </c>
      <c r="R330" s="54">
        <f t="shared" si="13"/>
        <v>2086.2600000000002</v>
      </c>
      <c r="S330" s="54">
        <f t="shared" si="14"/>
        <v>2086.2600000000002</v>
      </c>
      <c r="T330" s="153"/>
      <c r="U330" s="164"/>
      <c r="V330" s="199"/>
      <c r="W330" s="199"/>
      <c r="X330" s="199"/>
      <c r="Y330" s="199"/>
      <c r="Z330" s="199"/>
      <c r="AA330" s="199"/>
      <c r="AB330" s="199"/>
      <c r="AC330" s="199"/>
      <c r="AD330" s="199"/>
      <c r="AN330" s="199"/>
      <c r="AO330" s="199"/>
      <c r="AP330" s="199"/>
      <c r="AQ330" s="199"/>
      <c r="AR330" s="199"/>
      <c r="AS330" s="199"/>
      <c r="AT330" s="199"/>
      <c r="AU330" s="199"/>
      <c r="AV330" s="199"/>
      <c r="AW330" s="199"/>
      <c r="AX330" s="199"/>
      <c r="AY330" s="199"/>
      <c r="AZ330" s="199"/>
      <c r="BA330" s="199"/>
      <c r="BB330" s="199"/>
      <c r="BC330" s="199"/>
      <c r="BD330" s="199"/>
      <c r="BE330" s="199"/>
      <c r="BF330" s="199"/>
      <c r="BG330" s="199"/>
      <c r="BH330" s="199"/>
      <c r="BI330" s="199"/>
    </row>
    <row r="331" spans="1:61" s="7" customFormat="1" hidden="1" outlineLevel="2">
      <c r="A331" s="151">
        <v>43660</v>
      </c>
      <c r="B331" s="98" t="s">
        <v>89</v>
      </c>
      <c r="C331" s="75" t="s">
        <v>345</v>
      </c>
      <c r="D331" s="58" t="s">
        <v>83</v>
      </c>
      <c r="E331" s="51" t="s">
        <v>84</v>
      </c>
      <c r="F331" s="49" t="s">
        <v>507</v>
      </c>
      <c r="G331" s="52">
        <v>850</v>
      </c>
      <c r="H331" s="58"/>
      <c r="I331" s="58"/>
      <c r="J331" s="43"/>
      <c r="K331" s="58"/>
      <c r="L331" s="58"/>
      <c r="M331" s="58"/>
      <c r="N331" s="58"/>
      <c r="O331" s="58"/>
      <c r="P331" s="58"/>
      <c r="Q331" s="53">
        <f t="shared" si="12"/>
        <v>0</v>
      </c>
      <c r="R331" s="54">
        <f t="shared" si="13"/>
        <v>850</v>
      </c>
      <c r="S331" s="54">
        <f t="shared" si="14"/>
        <v>850</v>
      </c>
      <c r="T331" s="172"/>
      <c r="U331" s="173"/>
      <c r="V331" s="200"/>
      <c r="W331" s="200"/>
      <c r="X331" s="200"/>
      <c r="Y331" s="200"/>
      <c r="Z331" s="200"/>
      <c r="AA331" s="200"/>
      <c r="AB331" s="200"/>
      <c r="AC331" s="200"/>
      <c r="AD331" s="200"/>
      <c r="AN331" s="200"/>
      <c r="AO331" s="200"/>
      <c r="AP331" s="200"/>
      <c r="AQ331" s="200"/>
      <c r="AR331" s="200"/>
      <c r="AS331" s="200"/>
      <c r="AT331" s="200"/>
      <c r="AU331" s="200"/>
      <c r="AV331" s="200"/>
      <c r="AW331" s="200"/>
      <c r="AX331" s="200"/>
      <c r="AY331" s="200"/>
      <c r="AZ331" s="200"/>
      <c r="BA331" s="200"/>
      <c r="BB331" s="200"/>
      <c r="BC331" s="200"/>
      <c r="BD331" s="200"/>
      <c r="BE331" s="200"/>
      <c r="BF331" s="200"/>
      <c r="BG331" s="200"/>
      <c r="BH331" s="200"/>
      <c r="BI331" s="200"/>
    </row>
    <row r="332" spans="1:61" s="6" customFormat="1" ht="18" hidden="1" outlineLevel="2">
      <c r="A332" s="151">
        <v>43661</v>
      </c>
      <c r="B332" s="91" t="s">
        <v>89</v>
      </c>
      <c r="C332" s="49">
        <v>19071501</v>
      </c>
      <c r="D332" s="43" t="s">
        <v>468</v>
      </c>
      <c r="E332" s="51" t="s">
        <v>48</v>
      </c>
      <c r="F332" s="49" t="s">
        <v>469</v>
      </c>
      <c r="G332" s="43">
        <v>2086.2600000000002</v>
      </c>
      <c r="H332" s="43"/>
      <c r="I332" s="43"/>
      <c r="J332" s="43"/>
      <c r="K332" s="45"/>
      <c r="L332" s="43"/>
      <c r="M332" s="43"/>
      <c r="N332" s="43"/>
      <c r="O332" s="43"/>
      <c r="P332" s="43"/>
      <c r="Q332" s="53">
        <f t="shared" si="12"/>
        <v>0</v>
      </c>
      <c r="R332" s="54">
        <f t="shared" si="13"/>
        <v>2086.2600000000002</v>
      </c>
      <c r="S332" s="54">
        <f t="shared" si="14"/>
        <v>2086.2600000000002</v>
      </c>
      <c r="T332" s="153"/>
      <c r="U332" s="164"/>
      <c r="V332" s="199"/>
      <c r="W332" s="199"/>
      <c r="X332" s="199"/>
      <c r="Y332" s="199"/>
      <c r="Z332" s="199"/>
      <c r="AA332" s="199"/>
      <c r="AB332" s="199"/>
      <c r="AC332" s="199"/>
      <c r="AD332" s="199"/>
      <c r="AN332" s="199"/>
      <c r="AO332" s="199"/>
      <c r="AP332" s="199"/>
      <c r="AQ332" s="199"/>
      <c r="AR332" s="199"/>
      <c r="AS332" s="199"/>
      <c r="AT332" s="199"/>
      <c r="AU332" s="199"/>
      <c r="AV332" s="199"/>
      <c r="AW332" s="199"/>
      <c r="AX332" s="199"/>
      <c r="AY332" s="199"/>
      <c r="AZ332" s="199"/>
      <c r="BA332" s="199"/>
      <c r="BB332" s="199"/>
      <c r="BC332" s="199"/>
      <c r="BD332" s="199"/>
      <c r="BE332" s="199"/>
      <c r="BF332" s="199"/>
      <c r="BG332" s="199"/>
      <c r="BH332" s="199"/>
      <c r="BI332" s="199"/>
    </row>
    <row r="333" spans="1:61" s="6" customFormat="1" ht="18" hidden="1" outlineLevel="2">
      <c r="A333" s="151">
        <v>43663</v>
      </c>
      <c r="B333" s="91" t="s">
        <v>89</v>
      </c>
      <c r="C333" s="49">
        <v>19071723</v>
      </c>
      <c r="D333" s="43" t="s">
        <v>468</v>
      </c>
      <c r="E333" s="51" t="s">
        <v>48</v>
      </c>
      <c r="F333" s="49" t="s">
        <v>469</v>
      </c>
      <c r="G333" s="43">
        <v>850</v>
      </c>
      <c r="H333" s="43"/>
      <c r="I333" s="43"/>
      <c r="J333" s="43"/>
      <c r="K333" s="45"/>
      <c r="L333" s="43"/>
      <c r="M333" s="43"/>
      <c r="N333" s="43"/>
      <c r="O333" s="43"/>
      <c r="P333" s="43"/>
      <c r="Q333" s="53">
        <f t="shared" si="12"/>
        <v>0</v>
      </c>
      <c r="R333" s="54">
        <f t="shared" si="13"/>
        <v>850</v>
      </c>
      <c r="S333" s="54">
        <f t="shared" si="14"/>
        <v>850</v>
      </c>
      <c r="T333" s="153"/>
      <c r="U333" s="164"/>
      <c r="V333" s="199"/>
      <c r="W333" s="199"/>
      <c r="X333" s="199"/>
      <c r="Y333" s="199"/>
      <c r="Z333" s="199"/>
      <c r="AA333" s="199"/>
      <c r="AB333" s="199"/>
      <c r="AC333" s="199"/>
      <c r="AD333" s="199"/>
      <c r="AN333" s="199"/>
      <c r="AO333" s="199"/>
      <c r="AP333" s="199"/>
      <c r="AQ333" s="199"/>
      <c r="AR333" s="199"/>
      <c r="AS333" s="199"/>
      <c r="AT333" s="199"/>
      <c r="AU333" s="199"/>
      <c r="AV333" s="199"/>
      <c r="AW333" s="199"/>
      <c r="AX333" s="199"/>
      <c r="AY333" s="199"/>
      <c r="AZ333" s="199"/>
      <c r="BA333" s="199"/>
      <c r="BB333" s="199"/>
      <c r="BC333" s="199"/>
      <c r="BD333" s="199"/>
      <c r="BE333" s="199"/>
      <c r="BF333" s="199"/>
      <c r="BG333" s="199"/>
      <c r="BH333" s="199"/>
      <c r="BI333" s="199"/>
    </row>
    <row r="334" spans="1:61" s="7" customFormat="1" hidden="1" outlineLevel="2">
      <c r="A334" s="151">
        <v>43666</v>
      </c>
      <c r="B334" s="91" t="s">
        <v>89</v>
      </c>
      <c r="C334" s="49">
        <v>19072004</v>
      </c>
      <c r="D334" s="50" t="s">
        <v>39</v>
      </c>
      <c r="E334" s="51" t="s">
        <v>40</v>
      </c>
      <c r="F334" s="49" t="s">
        <v>680</v>
      </c>
      <c r="G334" s="50">
        <v>2695.26</v>
      </c>
      <c r="H334" s="50"/>
      <c r="I334" s="43"/>
      <c r="J334" s="43"/>
      <c r="K334" s="45"/>
      <c r="L334" s="43"/>
      <c r="M334" s="43"/>
      <c r="N334" s="43"/>
      <c r="O334" s="43"/>
      <c r="P334" s="43"/>
      <c r="Q334" s="53">
        <f t="shared" si="12"/>
        <v>0</v>
      </c>
      <c r="R334" s="54">
        <f t="shared" si="13"/>
        <v>2695.26</v>
      </c>
      <c r="S334" s="54">
        <f t="shared" si="14"/>
        <v>2695.26</v>
      </c>
      <c r="T334" s="172"/>
      <c r="U334" s="173"/>
      <c r="V334" s="200"/>
      <c r="W334" s="200"/>
      <c r="X334" s="200"/>
      <c r="Y334" s="200"/>
      <c r="Z334" s="200"/>
      <c r="AA334" s="200"/>
      <c r="AB334" s="200"/>
      <c r="AC334" s="200"/>
      <c r="AD334" s="200"/>
      <c r="AN334" s="200"/>
      <c r="AO334" s="200"/>
      <c r="AP334" s="200"/>
      <c r="AQ334" s="200"/>
      <c r="AR334" s="200"/>
      <c r="AS334" s="200"/>
      <c r="AT334" s="200"/>
      <c r="AU334" s="200"/>
      <c r="AV334" s="200"/>
      <c r="AW334" s="200"/>
      <c r="AX334" s="200"/>
      <c r="AY334" s="200"/>
      <c r="AZ334" s="200"/>
      <c r="BA334" s="200"/>
      <c r="BB334" s="200"/>
      <c r="BC334" s="200"/>
      <c r="BD334" s="200"/>
      <c r="BE334" s="200"/>
      <c r="BF334" s="200"/>
      <c r="BG334" s="200"/>
      <c r="BH334" s="200"/>
      <c r="BI334" s="200"/>
    </row>
    <row r="335" spans="1:61" s="7" customFormat="1" hidden="1" outlineLevel="2">
      <c r="A335" s="151">
        <v>43670</v>
      </c>
      <c r="B335" s="91" t="s">
        <v>89</v>
      </c>
      <c r="C335" s="49">
        <v>19072404</v>
      </c>
      <c r="D335" s="43" t="s">
        <v>47</v>
      </c>
      <c r="E335" s="51" t="s">
        <v>54</v>
      </c>
      <c r="F335" s="49" t="s">
        <v>790</v>
      </c>
      <c r="G335" s="43">
        <v>2173.2600000000002</v>
      </c>
      <c r="H335" s="43"/>
      <c r="I335" s="43"/>
      <c r="J335" s="43"/>
      <c r="K335" s="45"/>
      <c r="L335" s="43"/>
      <c r="M335" s="43"/>
      <c r="N335" s="43"/>
      <c r="O335" s="43"/>
      <c r="P335" s="43"/>
      <c r="Q335" s="53">
        <f t="shared" si="12"/>
        <v>0</v>
      </c>
      <c r="R335" s="54">
        <f t="shared" si="13"/>
        <v>2173.2600000000002</v>
      </c>
      <c r="S335" s="54">
        <f t="shared" si="14"/>
        <v>2173.2600000000002</v>
      </c>
      <c r="T335" s="172"/>
      <c r="U335" s="173"/>
      <c r="V335" s="200"/>
      <c r="W335" s="200"/>
      <c r="X335" s="200"/>
      <c r="Y335" s="200"/>
      <c r="Z335" s="200"/>
      <c r="AA335" s="200"/>
      <c r="AB335" s="200"/>
      <c r="AC335" s="200"/>
      <c r="AD335" s="200"/>
      <c r="AN335" s="200"/>
      <c r="AO335" s="200"/>
      <c r="AP335" s="200"/>
      <c r="AQ335" s="200"/>
      <c r="AR335" s="200"/>
      <c r="AS335" s="200"/>
      <c r="AT335" s="200"/>
      <c r="AU335" s="200"/>
      <c r="AV335" s="200"/>
      <c r="AW335" s="200"/>
      <c r="AX335" s="200"/>
      <c r="AY335" s="200"/>
      <c r="AZ335" s="200"/>
      <c r="BA335" s="200"/>
      <c r="BB335" s="200"/>
      <c r="BC335" s="200"/>
      <c r="BD335" s="200"/>
      <c r="BE335" s="200"/>
      <c r="BF335" s="200"/>
      <c r="BG335" s="200"/>
      <c r="BH335" s="200"/>
      <c r="BI335" s="200"/>
    </row>
    <row r="336" spans="1:61" s="7" customFormat="1" hidden="1" outlineLevel="2">
      <c r="A336" s="151">
        <v>43671</v>
      </c>
      <c r="B336" s="91" t="s">
        <v>89</v>
      </c>
      <c r="C336" s="49">
        <v>19072503</v>
      </c>
      <c r="D336" s="43" t="s">
        <v>47</v>
      </c>
      <c r="E336" s="51" t="s">
        <v>54</v>
      </c>
      <c r="F336" s="49" t="s">
        <v>790</v>
      </c>
      <c r="G336" s="43">
        <v>2173.2600000000002</v>
      </c>
      <c r="H336" s="43"/>
      <c r="I336" s="43"/>
      <c r="J336" s="43"/>
      <c r="K336" s="45"/>
      <c r="L336" s="43"/>
      <c r="M336" s="43"/>
      <c r="N336" s="43"/>
      <c r="O336" s="43"/>
      <c r="P336" s="43"/>
      <c r="Q336" s="53">
        <f t="shared" si="12"/>
        <v>0</v>
      </c>
      <c r="R336" s="54">
        <f t="shared" si="13"/>
        <v>2173.2600000000002</v>
      </c>
      <c r="S336" s="54">
        <f t="shared" si="14"/>
        <v>2173.2600000000002</v>
      </c>
      <c r="T336" s="172"/>
      <c r="U336" s="173"/>
      <c r="V336" s="200"/>
      <c r="W336" s="200"/>
      <c r="X336" s="200"/>
      <c r="Y336" s="200"/>
      <c r="Z336" s="200"/>
      <c r="AA336" s="200"/>
      <c r="AB336" s="200"/>
      <c r="AC336" s="200"/>
      <c r="AD336" s="200"/>
      <c r="AN336" s="200"/>
      <c r="AO336" s="200"/>
      <c r="AP336" s="200"/>
      <c r="AQ336" s="200"/>
      <c r="AR336" s="200"/>
      <c r="AS336" s="200"/>
      <c r="AT336" s="200"/>
      <c r="AU336" s="200"/>
      <c r="AV336" s="200"/>
      <c r="AW336" s="200"/>
      <c r="AX336" s="200"/>
      <c r="AY336" s="200"/>
      <c r="AZ336" s="200"/>
      <c r="BA336" s="200"/>
      <c r="BB336" s="200"/>
      <c r="BC336" s="200"/>
      <c r="BD336" s="200"/>
      <c r="BE336" s="200"/>
      <c r="BF336" s="200"/>
      <c r="BG336" s="200"/>
      <c r="BH336" s="200"/>
      <c r="BI336" s="200"/>
    </row>
    <row r="337" spans="1:61" s="6" customFormat="1" ht="18" hidden="1" outlineLevel="2">
      <c r="A337" s="151">
        <v>43672</v>
      </c>
      <c r="B337" s="91" t="s">
        <v>89</v>
      </c>
      <c r="C337" s="49">
        <v>19072603</v>
      </c>
      <c r="D337" s="43" t="s">
        <v>60</v>
      </c>
      <c r="E337" s="51" t="s">
        <v>73</v>
      </c>
      <c r="F337" s="49" t="s">
        <v>853</v>
      </c>
      <c r="G337" s="43">
        <v>2173.2600000000002</v>
      </c>
      <c r="H337" s="43"/>
      <c r="I337" s="43"/>
      <c r="J337" s="43"/>
      <c r="K337" s="45"/>
      <c r="L337" s="43"/>
      <c r="M337" s="43"/>
      <c r="N337" s="43"/>
      <c r="O337" s="43"/>
      <c r="P337" s="43"/>
      <c r="Q337" s="53">
        <f t="shared" si="12"/>
        <v>0</v>
      </c>
      <c r="R337" s="54">
        <f t="shared" si="13"/>
        <v>2173.2600000000002</v>
      </c>
      <c r="S337" s="54">
        <f t="shared" si="14"/>
        <v>2173.2600000000002</v>
      </c>
      <c r="T337" s="153"/>
      <c r="U337" s="164"/>
      <c r="V337" s="199"/>
      <c r="W337" s="199"/>
      <c r="X337" s="199"/>
      <c r="Y337" s="199"/>
      <c r="Z337" s="199"/>
      <c r="AA337" s="199"/>
      <c r="AB337" s="199"/>
      <c r="AC337" s="199"/>
      <c r="AD337" s="199"/>
      <c r="AN337" s="199"/>
      <c r="AO337" s="199"/>
      <c r="AP337" s="199"/>
      <c r="AQ337" s="199"/>
      <c r="AR337" s="199"/>
      <c r="AS337" s="199"/>
      <c r="AT337" s="199"/>
      <c r="AU337" s="199"/>
      <c r="AV337" s="199"/>
      <c r="AW337" s="199"/>
      <c r="AX337" s="199"/>
      <c r="AY337" s="199"/>
      <c r="AZ337" s="199"/>
      <c r="BA337" s="199"/>
      <c r="BB337" s="199"/>
      <c r="BC337" s="199"/>
      <c r="BD337" s="199"/>
      <c r="BE337" s="199"/>
      <c r="BF337" s="199"/>
      <c r="BG337" s="199"/>
      <c r="BH337" s="199"/>
      <c r="BI337" s="199"/>
    </row>
    <row r="338" spans="1:61" s="7" customFormat="1" hidden="1" outlineLevel="2">
      <c r="A338" s="151">
        <v>43673</v>
      </c>
      <c r="B338" s="91" t="s">
        <v>89</v>
      </c>
      <c r="C338" s="49">
        <v>19072704</v>
      </c>
      <c r="D338" s="43" t="s">
        <v>47</v>
      </c>
      <c r="E338" s="51" t="s">
        <v>75</v>
      </c>
      <c r="F338" s="49" t="s">
        <v>790</v>
      </c>
      <c r="G338" s="43">
        <v>2173.2600000000002</v>
      </c>
      <c r="H338" s="43"/>
      <c r="I338" s="43"/>
      <c r="J338" s="43"/>
      <c r="K338" s="45"/>
      <c r="L338" s="43"/>
      <c r="M338" s="43"/>
      <c r="N338" s="43"/>
      <c r="O338" s="43"/>
      <c r="P338" s="43"/>
      <c r="Q338" s="53">
        <f t="shared" si="12"/>
        <v>0</v>
      </c>
      <c r="R338" s="54">
        <f t="shared" si="13"/>
        <v>2173.2600000000002</v>
      </c>
      <c r="S338" s="54">
        <f t="shared" si="14"/>
        <v>2173.2600000000002</v>
      </c>
      <c r="T338" s="172"/>
      <c r="U338" s="173"/>
      <c r="V338" s="200"/>
      <c r="W338" s="200"/>
      <c r="X338" s="200"/>
      <c r="Y338" s="200"/>
      <c r="Z338" s="200"/>
      <c r="AA338" s="200"/>
      <c r="AB338" s="200"/>
      <c r="AC338" s="200"/>
      <c r="AD338" s="200"/>
      <c r="AN338" s="200"/>
      <c r="AO338" s="200"/>
      <c r="AP338" s="200"/>
      <c r="AQ338" s="200"/>
      <c r="AR338" s="200"/>
      <c r="AS338" s="200"/>
      <c r="AT338" s="200"/>
      <c r="AU338" s="200"/>
      <c r="AV338" s="200"/>
      <c r="AW338" s="200"/>
      <c r="AX338" s="200"/>
      <c r="AY338" s="200"/>
      <c r="AZ338" s="200"/>
      <c r="BA338" s="200"/>
      <c r="BB338" s="200"/>
      <c r="BC338" s="200"/>
      <c r="BD338" s="200"/>
      <c r="BE338" s="200"/>
      <c r="BF338" s="200"/>
      <c r="BG338" s="200"/>
      <c r="BH338" s="200"/>
      <c r="BI338" s="200"/>
    </row>
    <row r="339" spans="1:61" s="6" customFormat="1" ht="18" hidden="1" outlineLevel="2">
      <c r="A339" s="151">
        <v>43673</v>
      </c>
      <c r="B339" s="91" t="s">
        <v>89</v>
      </c>
      <c r="C339" s="49">
        <v>19072706</v>
      </c>
      <c r="D339" s="50" t="s">
        <v>60</v>
      </c>
      <c r="E339" s="51" t="s">
        <v>73</v>
      </c>
      <c r="F339" s="49" t="s">
        <v>853</v>
      </c>
      <c r="G339" s="50">
        <v>783</v>
      </c>
      <c r="H339" s="50"/>
      <c r="I339" s="43"/>
      <c r="J339" s="43"/>
      <c r="K339" s="45"/>
      <c r="L339" s="43"/>
      <c r="M339" s="43"/>
      <c r="N339" s="43"/>
      <c r="O339" s="43"/>
      <c r="P339" s="52"/>
      <c r="Q339" s="53">
        <f t="shared" si="12"/>
        <v>0</v>
      </c>
      <c r="R339" s="54">
        <f t="shared" si="13"/>
        <v>783</v>
      </c>
      <c r="S339" s="54">
        <f t="shared" si="14"/>
        <v>783</v>
      </c>
      <c r="T339" s="153"/>
      <c r="U339" s="164"/>
      <c r="V339" s="199"/>
      <c r="W339" s="199"/>
      <c r="X339" s="199"/>
      <c r="Y339" s="199"/>
      <c r="Z339" s="199"/>
      <c r="AA339" s="199"/>
      <c r="AB339" s="199"/>
      <c r="AC339" s="199"/>
      <c r="AD339" s="199"/>
      <c r="AN339" s="199"/>
      <c r="AO339" s="199"/>
      <c r="AP339" s="199"/>
      <c r="AQ339" s="199"/>
      <c r="AR339" s="199"/>
      <c r="AS339" s="199"/>
      <c r="AT339" s="199"/>
      <c r="AU339" s="199"/>
      <c r="AV339" s="199"/>
      <c r="AW339" s="199"/>
      <c r="AX339" s="199"/>
      <c r="AY339" s="199"/>
      <c r="AZ339" s="199"/>
      <c r="BA339" s="199"/>
      <c r="BB339" s="199"/>
      <c r="BC339" s="199"/>
      <c r="BD339" s="199"/>
      <c r="BE339" s="199"/>
      <c r="BF339" s="199"/>
      <c r="BG339" s="199"/>
      <c r="BH339" s="199"/>
      <c r="BI339" s="199"/>
    </row>
    <row r="340" spans="1:61" s="8" customFormat="1" ht="18" hidden="1" outlineLevel="2">
      <c r="A340" s="151">
        <v>43673</v>
      </c>
      <c r="B340" s="91" t="s">
        <v>89</v>
      </c>
      <c r="C340" s="49">
        <v>19072708</v>
      </c>
      <c r="D340" s="50" t="s">
        <v>60</v>
      </c>
      <c r="E340" s="51" t="s">
        <v>73</v>
      </c>
      <c r="F340" s="49" t="s">
        <v>853</v>
      </c>
      <c r="G340" s="50">
        <v>783</v>
      </c>
      <c r="H340" s="50"/>
      <c r="I340" s="43"/>
      <c r="J340" s="43"/>
      <c r="K340" s="45"/>
      <c r="L340" s="43"/>
      <c r="M340" s="43"/>
      <c r="N340" s="43"/>
      <c r="O340" s="43"/>
      <c r="P340" s="52"/>
      <c r="Q340" s="53">
        <f t="shared" si="12"/>
        <v>0</v>
      </c>
      <c r="R340" s="54">
        <f t="shared" si="13"/>
        <v>783</v>
      </c>
      <c r="S340" s="54">
        <f t="shared" si="14"/>
        <v>783</v>
      </c>
      <c r="T340" s="153"/>
      <c r="U340" s="164"/>
      <c r="V340" s="201"/>
      <c r="W340" s="201"/>
      <c r="X340" s="201"/>
      <c r="Y340" s="201"/>
      <c r="Z340" s="201"/>
      <c r="AA340" s="201"/>
      <c r="AB340" s="201"/>
      <c r="AC340" s="201"/>
      <c r="AD340" s="201"/>
      <c r="AN340" s="201"/>
      <c r="AO340" s="201"/>
      <c r="AP340" s="201"/>
      <c r="AQ340" s="201"/>
      <c r="AR340" s="201"/>
      <c r="AS340" s="201"/>
      <c r="AT340" s="201"/>
      <c r="AU340" s="201"/>
      <c r="AV340" s="201"/>
      <c r="AW340" s="201"/>
      <c r="AX340" s="201"/>
      <c r="AY340" s="201"/>
      <c r="AZ340" s="201"/>
      <c r="BA340" s="201"/>
      <c r="BB340" s="201"/>
      <c r="BC340" s="201"/>
      <c r="BD340" s="201"/>
      <c r="BE340" s="201"/>
      <c r="BF340" s="201"/>
      <c r="BG340" s="201"/>
      <c r="BH340" s="201"/>
      <c r="BI340" s="201"/>
    </row>
    <row r="341" spans="1:61" s="7" customFormat="1" hidden="1" outlineLevel="2">
      <c r="A341" s="151">
        <v>43674</v>
      </c>
      <c r="B341" s="91" t="s">
        <v>89</v>
      </c>
      <c r="C341" s="49">
        <v>19072802</v>
      </c>
      <c r="D341" s="43" t="s">
        <v>60</v>
      </c>
      <c r="E341" s="51" t="s">
        <v>73</v>
      </c>
      <c r="F341" s="49" t="s">
        <v>853</v>
      </c>
      <c r="G341" s="43">
        <v>2086.2600000000002</v>
      </c>
      <c r="H341" s="43"/>
      <c r="I341" s="43"/>
      <c r="J341" s="43"/>
      <c r="K341" s="45"/>
      <c r="L341" s="43"/>
      <c r="M341" s="43"/>
      <c r="N341" s="43"/>
      <c r="O341" s="43"/>
      <c r="P341" s="43"/>
      <c r="Q341" s="53">
        <f t="shared" si="12"/>
        <v>0</v>
      </c>
      <c r="R341" s="54">
        <f t="shared" si="13"/>
        <v>2086.2600000000002</v>
      </c>
      <c r="S341" s="54">
        <f t="shared" si="14"/>
        <v>2086.2600000000002</v>
      </c>
      <c r="T341" s="172"/>
      <c r="U341" s="173"/>
      <c r="V341" s="200"/>
      <c r="W341" s="200"/>
      <c r="X341" s="200"/>
      <c r="Y341" s="200"/>
      <c r="Z341" s="200"/>
      <c r="AA341" s="200"/>
      <c r="AB341" s="200"/>
      <c r="AC341" s="200"/>
      <c r="AD341" s="200"/>
      <c r="AN341" s="200"/>
      <c r="AO341" s="200"/>
      <c r="AP341" s="200"/>
      <c r="AQ341" s="200"/>
      <c r="AR341" s="200"/>
      <c r="AS341" s="200"/>
      <c r="AT341" s="200"/>
      <c r="AU341" s="200"/>
      <c r="AV341" s="200"/>
      <c r="AW341" s="200"/>
      <c r="AX341" s="200"/>
      <c r="AY341" s="200"/>
      <c r="AZ341" s="200"/>
      <c r="BA341" s="200"/>
      <c r="BB341" s="200"/>
      <c r="BC341" s="200"/>
      <c r="BD341" s="200"/>
      <c r="BE341" s="200"/>
      <c r="BF341" s="200"/>
      <c r="BG341" s="200"/>
      <c r="BH341" s="200"/>
      <c r="BI341" s="200"/>
    </row>
    <row r="342" spans="1:61" s="7" customFormat="1" hidden="1" outlineLevel="2">
      <c r="A342" s="151">
        <v>43675</v>
      </c>
      <c r="B342" s="95" t="s">
        <v>89</v>
      </c>
      <c r="C342" s="62">
        <v>19072903</v>
      </c>
      <c r="D342" s="44" t="s">
        <v>47</v>
      </c>
      <c r="E342" s="68" t="s">
        <v>73</v>
      </c>
      <c r="F342" s="62" t="s">
        <v>790</v>
      </c>
      <c r="G342" s="43">
        <v>2086.2600000000002</v>
      </c>
      <c r="H342" s="43"/>
      <c r="I342" s="43"/>
      <c r="J342" s="44"/>
      <c r="K342" s="45"/>
      <c r="L342" s="43"/>
      <c r="M342" s="43"/>
      <c r="N342" s="43"/>
      <c r="O342" s="43"/>
      <c r="P342" s="43"/>
      <c r="Q342" s="53">
        <f t="shared" si="12"/>
        <v>0</v>
      </c>
      <c r="R342" s="54">
        <f t="shared" si="13"/>
        <v>2086.2600000000002</v>
      </c>
      <c r="S342" s="54">
        <f t="shared" si="14"/>
        <v>2086.2600000000002</v>
      </c>
      <c r="T342" s="172"/>
      <c r="U342" s="173"/>
      <c r="V342" s="200"/>
      <c r="W342" s="200"/>
      <c r="X342" s="200"/>
      <c r="Y342" s="200"/>
      <c r="Z342" s="200"/>
      <c r="AA342" s="200"/>
      <c r="AB342" s="200"/>
      <c r="AC342" s="200"/>
      <c r="AD342" s="200"/>
      <c r="AN342" s="200"/>
      <c r="AO342" s="200"/>
      <c r="AP342" s="200"/>
      <c r="AQ342" s="200"/>
      <c r="AR342" s="200"/>
      <c r="AS342" s="200"/>
      <c r="AT342" s="200"/>
      <c r="AU342" s="200"/>
      <c r="AV342" s="200"/>
      <c r="AW342" s="200"/>
      <c r="AX342" s="200"/>
      <c r="AY342" s="200"/>
      <c r="AZ342" s="200"/>
      <c r="BA342" s="200"/>
      <c r="BB342" s="200"/>
      <c r="BC342" s="200"/>
      <c r="BD342" s="200"/>
      <c r="BE342" s="200"/>
      <c r="BF342" s="200"/>
      <c r="BG342" s="200"/>
      <c r="BH342" s="200"/>
      <c r="BI342" s="200"/>
    </row>
    <row r="343" spans="1:61" s="7" customFormat="1" outlineLevel="1" collapsed="1">
      <c r="A343" s="151"/>
      <c r="B343" s="97" t="s">
        <v>1060</v>
      </c>
      <c r="C343" s="62"/>
      <c r="D343" s="44"/>
      <c r="E343" s="68"/>
      <c r="F343" s="62"/>
      <c r="G343" s="43"/>
      <c r="H343" s="43"/>
      <c r="I343" s="43"/>
      <c r="J343" s="44"/>
      <c r="K343" s="45"/>
      <c r="L343" s="43"/>
      <c r="M343" s="43"/>
      <c r="N343" s="43"/>
      <c r="O343" s="43"/>
      <c r="P343" s="43"/>
      <c r="Q343" s="53">
        <f>SUBTOTAL(9,Q311:Q342)</f>
        <v>0</v>
      </c>
      <c r="R343" s="54">
        <f>SUBTOTAL(9,R311:R342)</f>
        <v>57244.200000000026</v>
      </c>
      <c r="S343" s="54">
        <f>SUBTOTAL(9,S311:S342)</f>
        <v>57244.200000000026</v>
      </c>
      <c r="T343" s="172" t="s">
        <v>1100</v>
      </c>
      <c r="U343" s="173">
        <f>7041.78+10085.04</f>
        <v>17126.82</v>
      </c>
      <c r="V343" s="200"/>
      <c r="W343" s="200"/>
      <c r="X343" s="200"/>
      <c r="Y343" s="200"/>
      <c r="Z343" s="200"/>
      <c r="AA343" s="200"/>
      <c r="AB343" s="200"/>
      <c r="AC343" s="200"/>
      <c r="AD343" s="200"/>
      <c r="AN343" s="200"/>
      <c r="AO343" s="200"/>
      <c r="AP343" s="200"/>
      <c r="AQ343" s="200"/>
      <c r="AR343" s="200"/>
      <c r="AS343" s="200"/>
      <c r="AT343" s="200"/>
      <c r="AU343" s="200"/>
      <c r="AV343" s="200"/>
      <c r="AW343" s="200"/>
      <c r="AX343" s="200"/>
      <c r="AY343" s="200"/>
      <c r="AZ343" s="200"/>
      <c r="BA343" s="200"/>
      <c r="BB343" s="200"/>
      <c r="BC343" s="200"/>
      <c r="BD343" s="200"/>
      <c r="BE343" s="200"/>
      <c r="BF343" s="200"/>
      <c r="BG343" s="200"/>
      <c r="BH343" s="200"/>
      <c r="BI343" s="200"/>
    </row>
    <row r="344" spans="1:61" s="6" customFormat="1" ht="18" hidden="1" outlineLevel="2">
      <c r="A344" s="151">
        <v>43651</v>
      </c>
      <c r="B344" s="91" t="s">
        <v>176</v>
      </c>
      <c r="C344" s="49">
        <v>19070507</v>
      </c>
      <c r="D344" s="50" t="s">
        <v>162</v>
      </c>
      <c r="E344" s="51" t="s">
        <v>61</v>
      </c>
      <c r="F344" s="49" t="s">
        <v>177</v>
      </c>
      <c r="G344" s="43"/>
      <c r="H344" s="43"/>
      <c r="I344" s="43"/>
      <c r="J344" s="43"/>
      <c r="K344" s="45"/>
      <c r="L344" s="43"/>
      <c r="M344" s="43"/>
      <c r="N344" s="43">
        <v>750</v>
      </c>
      <c r="O344" s="43"/>
      <c r="P344" s="43"/>
      <c r="Q344" s="53">
        <f t="shared" si="12"/>
        <v>0</v>
      </c>
      <c r="R344" s="54">
        <f t="shared" si="13"/>
        <v>750</v>
      </c>
      <c r="S344" s="54">
        <f t="shared" si="14"/>
        <v>750</v>
      </c>
      <c r="T344" s="153"/>
      <c r="U344" s="164"/>
      <c r="V344" s="199"/>
      <c r="W344" s="199"/>
      <c r="X344" s="199"/>
      <c r="Y344" s="199"/>
      <c r="Z344" s="199"/>
      <c r="AA344" s="199"/>
      <c r="AB344" s="199"/>
      <c r="AC344" s="199"/>
      <c r="AD344" s="199"/>
      <c r="AN344" s="199"/>
      <c r="AO344" s="199"/>
      <c r="AP344" s="199"/>
      <c r="AQ344" s="199"/>
      <c r="AR344" s="199"/>
      <c r="AS344" s="199"/>
      <c r="AT344" s="199"/>
      <c r="AU344" s="199"/>
      <c r="AV344" s="199"/>
      <c r="AW344" s="199"/>
      <c r="AX344" s="199"/>
      <c r="AY344" s="199"/>
      <c r="AZ344" s="199"/>
      <c r="BA344" s="199"/>
      <c r="BB344" s="199"/>
      <c r="BC344" s="199"/>
      <c r="BD344" s="199"/>
      <c r="BE344" s="199"/>
      <c r="BF344" s="199"/>
      <c r="BG344" s="199"/>
      <c r="BH344" s="199"/>
      <c r="BI344" s="199"/>
    </row>
    <row r="345" spans="1:61" s="132" customFormat="1" ht="18" outlineLevel="1" collapsed="1">
      <c r="A345" s="154"/>
      <c r="B345" s="114" t="s">
        <v>1061</v>
      </c>
      <c r="C345" s="115"/>
      <c r="D345" s="116"/>
      <c r="E345" s="117"/>
      <c r="F345" s="115"/>
      <c r="G345" s="113"/>
      <c r="H345" s="113"/>
      <c r="I345" s="113"/>
      <c r="J345" s="113"/>
      <c r="K345" s="118"/>
      <c r="L345" s="113"/>
      <c r="M345" s="113"/>
      <c r="N345" s="113"/>
      <c r="O345" s="113"/>
      <c r="P345" s="113"/>
      <c r="Q345" s="120">
        <f>SUBTOTAL(9,Q344:Q344)</f>
        <v>0</v>
      </c>
      <c r="R345" s="121">
        <f>SUBTOTAL(9,R344:R344)</f>
        <v>750</v>
      </c>
      <c r="S345" s="121">
        <f>SUBTOTAL(9,S344:S344)</f>
        <v>750</v>
      </c>
      <c r="T345" s="175" t="s">
        <v>1086</v>
      </c>
      <c r="U345" s="166"/>
      <c r="V345" s="199"/>
      <c r="W345" s="199"/>
      <c r="X345" s="199"/>
      <c r="Y345" s="199"/>
      <c r="Z345" s="199"/>
      <c r="AA345" s="199"/>
      <c r="AB345" s="199"/>
      <c r="AC345" s="199"/>
      <c r="AD345" s="199"/>
      <c r="AN345" s="199"/>
      <c r="AO345" s="199"/>
      <c r="AP345" s="199"/>
      <c r="AQ345" s="199"/>
      <c r="AR345" s="199"/>
      <c r="AS345" s="199"/>
      <c r="AT345" s="199"/>
      <c r="AU345" s="199"/>
      <c r="AV345" s="199"/>
      <c r="AW345" s="199"/>
      <c r="AX345" s="199"/>
      <c r="AY345" s="199"/>
      <c r="AZ345" s="199"/>
      <c r="BA345" s="199"/>
      <c r="BB345" s="199"/>
      <c r="BC345" s="199"/>
      <c r="BD345" s="199"/>
      <c r="BE345" s="199"/>
      <c r="BF345" s="199"/>
      <c r="BG345" s="199"/>
      <c r="BH345" s="199"/>
      <c r="BI345" s="199"/>
    </row>
    <row r="346" spans="1:61" s="7" customFormat="1" hidden="1" outlineLevel="2">
      <c r="A346" s="151">
        <v>43663</v>
      </c>
      <c r="B346" s="93" t="s">
        <v>589</v>
      </c>
      <c r="C346" s="49">
        <v>19071711</v>
      </c>
      <c r="D346" s="58" t="s">
        <v>60</v>
      </c>
      <c r="E346" s="51" t="s">
        <v>19</v>
      </c>
      <c r="F346" s="49" t="s">
        <v>590</v>
      </c>
      <c r="G346" s="58"/>
      <c r="H346" s="58"/>
      <c r="I346" s="43"/>
      <c r="J346" s="58"/>
      <c r="K346" s="58"/>
      <c r="L346" s="58"/>
      <c r="M346" s="58"/>
      <c r="N346" s="58"/>
      <c r="O346" s="58">
        <v>11000</v>
      </c>
      <c r="P346" s="58"/>
      <c r="Q346" s="53">
        <f t="shared" si="12"/>
        <v>11000</v>
      </c>
      <c r="R346" s="54">
        <f t="shared" si="13"/>
        <v>0</v>
      </c>
      <c r="S346" s="54">
        <f t="shared" si="14"/>
        <v>700.7</v>
      </c>
      <c r="T346" s="172"/>
      <c r="U346" s="173"/>
      <c r="V346" s="200"/>
      <c r="W346" s="200"/>
      <c r="X346" s="200"/>
      <c r="Y346" s="200"/>
      <c r="Z346" s="200"/>
      <c r="AA346" s="200"/>
      <c r="AB346" s="200"/>
      <c r="AC346" s="200"/>
      <c r="AD346" s="200"/>
      <c r="AN346" s="200"/>
      <c r="AO346" s="200"/>
      <c r="AP346" s="200"/>
      <c r="AQ346" s="200"/>
      <c r="AR346" s="200"/>
      <c r="AS346" s="200"/>
      <c r="AT346" s="200"/>
      <c r="AU346" s="200"/>
      <c r="AV346" s="200"/>
      <c r="AW346" s="200"/>
      <c r="AX346" s="200"/>
      <c r="AY346" s="200"/>
      <c r="AZ346" s="200"/>
      <c r="BA346" s="200"/>
      <c r="BB346" s="200"/>
      <c r="BC346" s="200"/>
      <c r="BD346" s="200"/>
      <c r="BE346" s="200"/>
      <c r="BF346" s="200"/>
      <c r="BG346" s="200"/>
      <c r="BH346" s="200"/>
      <c r="BI346" s="200"/>
    </row>
    <row r="347" spans="1:61" s="8" customFormat="1" ht="18" hidden="1" outlineLevel="2">
      <c r="A347" s="151">
        <v>43663</v>
      </c>
      <c r="B347" s="93" t="s">
        <v>589</v>
      </c>
      <c r="C347" s="49">
        <v>19071721</v>
      </c>
      <c r="D347" s="79" t="s">
        <v>208</v>
      </c>
      <c r="E347" s="51" t="s">
        <v>84</v>
      </c>
      <c r="F347" s="49"/>
      <c r="G347" s="58"/>
      <c r="H347" s="58"/>
      <c r="I347" s="43"/>
      <c r="J347" s="58"/>
      <c r="K347" s="58"/>
      <c r="L347" s="58"/>
      <c r="M347" s="58"/>
      <c r="N347" s="58"/>
      <c r="O347" s="58">
        <v>11000</v>
      </c>
      <c r="P347" s="58"/>
      <c r="Q347" s="53">
        <f t="shared" si="12"/>
        <v>11000</v>
      </c>
      <c r="R347" s="54">
        <f t="shared" si="13"/>
        <v>0</v>
      </c>
      <c r="S347" s="54">
        <f t="shared" si="14"/>
        <v>700.7</v>
      </c>
      <c r="T347" s="153"/>
      <c r="U347" s="164"/>
      <c r="V347" s="201"/>
      <c r="W347" s="201"/>
      <c r="X347" s="201"/>
      <c r="Y347" s="201"/>
      <c r="Z347" s="201"/>
      <c r="AA347" s="201"/>
      <c r="AB347" s="201"/>
      <c r="AC347" s="201"/>
      <c r="AD347" s="201"/>
      <c r="AN347" s="201"/>
      <c r="AO347" s="201"/>
      <c r="AP347" s="201"/>
      <c r="AQ347" s="201"/>
      <c r="AR347" s="201"/>
      <c r="AS347" s="201"/>
      <c r="AT347" s="201"/>
      <c r="AU347" s="201"/>
      <c r="AV347" s="201"/>
      <c r="AW347" s="201"/>
      <c r="AX347" s="201"/>
      <c r="AY347" s="201"/>
      <c r="AZ347" s="201"/>
      <c r="BA347" s="201"/>
      <c r="BB347" s="201"/>
      <c r="BC347" s="201"/>
      <c r="BD347" s="201"/>
      <c r="BE347" s="201"/>
      <c r="BF347" s="201"/>
      <c r="BG347" s="201"/>
      <c r="BH347" s="201"/>
      <c r="BI347" s="201"/>
    </row>
    <row r="348" spans="1:61" s="8" customFormat="1" ht="18" hidden="1" outlineLevel="2">
      <c r="A348" s="151">
        <v>43667</v>
      </c>
      <c r="B348" s="98" t="s">
        <v>589</v>
      </c>
      <c r="C348" s="49">
        <v>19072121</v>
      </c>
      <c r="D348" s="52" t="s">
        <v>66</v>
      </c>
      <c r="E348" s="51" t="s">
        <v>61</v>
      </c>
      <c r="F348" s="49"/>
      <c r="G348" s="58"/>
      <c r="H348" s="59"/>
      <c r="I348" s="59"/>
      <c r="J348" s="43"/>
      <c r="K348" s="59"/>
      <c r="L348" s="59"/>
      <c r="M348" s="59"/>
      <c r="N348" s="58"/>
      <c r="O348" s="58">
        <v>11000</v>
      </c>
      <c r="P348" s="58"/>
      <c r="Q348" s="53">
        <f t="shared" si="12"/>
        <v>11000</v>
      </c>
      <c r="R348" s="54">
        <f t="shared" si="13"/>
        <v>0</v>
      </c>
      <c r="S348" s="54">
        <f t="shared" si="14"/>
        <v>700.7</v>
      </c>
      <c r="T348" s="153"/>
      <c r="U348" s="164"/>
      <c r="V348" s="201"/>
      <c r="W348" s="201"/>
      <c r="X348" s="201"/>
      <c r="Y348" s="201"/>
      <c r="Z348" s="201"/>
      <c r="AA348" s="201"/>
      <c r="AB348" s="201"/>
      <c r="AC348" s="201"/>
      <c r="AD348" s="201"/>
      <c r="AN348" s="201"/>
      <c r="AO348" s="201"/>
      <c r="AP348" s="201"/>
      <c r="AQ348" s="201"/>
      <c r="AR348" s="201"/>
      <c r="AS348" s="201"/>
      <c r="AT348" s="201"/>
      <c r="AU348" s="201"/>
      <c r="AV348" s="201"/>
      <c r="AW348" s="201"/>
      <c r="AX348" s="201"/>
      <c r="AY348" s="201"/>
      <c r="AZ348" s="201"/>
      <c r="BA348" s="201"/>
      <c r="BB348" s="201"/>
      <c r="BC348" s="201"/>
      <c r="BD348" s="201"/>
      <c r="BE348" s="201"/>
      <c r="BF348" s="201"/>
      <c r="BG348" s="201"/>
      <c r="BH348" s="201"/>
      <c r="BI348" s="201"/>
    </row>
    <row r="349" spans="1:61" s="8" customFormat="1" ht="18" outlineLevel="1" collapsed="1">
      <c r="A349" s="151"/>
      <c r="B349" s="99" t="s">
        <v>1062</v>
      </c>
      <c r="C349" s="49"/>
      <c r="D349" s="52"/>
      <c r="E349" s="51"/>
      <c r="F349" s="49"/>
      <c r="G349" s="58"/>
      <c r="H349" s="59"/>
      <c r="I349" s="59"/>
      <c r="J349" s="43"/>
      <c r="K349" s="59"/>
      <c r="L349" s="59"/>
      <c r="M349" s="59"/>
      <c r="N349" s="58"/>
      <c r="O349" s="58"/>
      <c r="P349" s="58"/>
      <c r="Q349" s="53">
        <f>SUBTOTAL(9,Q346:Q348)</f>
        <v>33000</v>
      </c>
      <c r="R349" s="54">
        <f>SUBTOTAL(9,R346:R348)</f>
        <v>0</v>
      </c>
      <c r="S349" s="54">
        <f>SUBTOTAL(9,S346:S348)</f>
        <v>2102.1000000000004</v>
      </c>
      <c r="T349" s="153" t="s">
        <v>1105</v>
      </c>
      <c r="U349" s="164">
        <f>S349</f>
        <v>2102.1000000000004</v>
      </c>
      <c r="V349" s="201"/>
      <c r="W349" s="201"/>
      <c r="X349" s="201"/>
      <c r="Y349" s="201"/>
      <c r="Z349" s="201"/>
      <c r="AA349" s="201"/>
      <c r="AB349" s="201"/>
      <c r="AC349" s="201"/>
      <c r="AD349" s="201"/>
      <c r="AN349" s="201"/>
      <c r="AO349" s="201"/>
      <c r="AP349" s="201"/>
      <c r="AQ349" s="201"/>
      <c r="AR349" s="201"/>
      <c r="AS349" s="201"/>
      <c r="AT349" s="201"/>
      <c r="AU349" s="201"/>
      <c r="AV349" s="201"/>
      <c r="AW349" s="201"/>
      <c r="AX349" s="201"/>
      <c r="AY349" s="201"/>
      <c r="AZ349" s="201"/>
      <c r="BA349" s="201"/>
      <c r="BB349" s="201"/>
      <c r="BC349" s="201"/>
      <c r="BD349" s="201"/>
      <c r="BE349" s="201"/>
      <c r="BF349" s="201"/>
      <c r="BG349" s="201"/>
      <c r="BH349" s="201"/>
      <c r="BI349" s="201"/>
    </row>
    <row r="350" spans="1:61" s="6" customFormat="1" ht="18" hidden="1" outlineLevel="2">
      <c r="A350" s="151">
        <v>43647</v>
      </c>
      <c r="B350" s="91" t="s">
        <v>17</v>
      </c>
      <c r="C350" s="49">
        <v>19070101</v>
      </c>
      <c r="D350" s="50" t="s">
        <v>18</v>
      </c>
      <c r="E350" s="49" t="s">
        <v>19</v>
      </c>
      <c r="F350" s="49" t="s">
        <v>20</v>
      </c>
      <c r="G350" s="50"/>
      <c r="H350" s="50"/>
      <c r="I350" s="50"/>
      <c r="J350" s="43"/>
      <c r="K350" s="50"/>
      <c r="L350" s="50"/>
      <c r="M350" s="50"/>
      <c r="N350" s="50">
        <v>2298</v>
      </c>
      <c r="O350" s="50"/>
      <c r="P350" s="50"/>
      <c r="Q350" s="53">
        <f t="shared" si="12"/>
        <v>0</v>
      </c>
      <c r="R350" s="54">
        <f t="shared" si="13"/>
        <v>2298</v>
      </c>
      <c r="S350" s="54">
        <f t="shared" si="14"/>
        <v>2298</v>
      </c>
      <c r="T350" s="153"/>
      <c r="U350" s="164"/>
      <c r="V350" s="199"/>
      <c r="W350" s="199"/>
      <c r="X350" s="199"/>
      <c r="Y350" s="199"/>
      <c r="Z350" s="199"/>
      <c r="AA350" s="199"/>
      <c r="AB350" s="199"/>
      <c r="AC350" s="199"/>
      <c r="AD350" s="199"/>
      <c r="AN350" s="199"/>
      <c r="AO350" s="199"/>
      <c r="AP350" s="199"/>
      <c r="AQ350" s="199"/>
      <c r="AR350" s="199"/>
      <c r="AS350" s="199"/>
      <c r="AT350" s="199"/>
      <c r="AU350" s="199"/>
      <c r="AV350" s="199"/>
      <c r="AW350" s="199"/>
      <c r="AX350" s="199"/>
      <c r="AY350" s="199"/>
      <c r="AZ350" s="199"/>
      <c r="BA350" s="199"/>
      <c r="BB350" s="199"/>
      <c r="BC350" s="199"/>
      <c r="BD350" s="199"/>
      <c r="BE350" s="199"/>
      <c r="BF350" s="199"/>
      <c r="BG350" s="199"/>
      <c r="BH350" s="199"/>
      <c r="BI350" s="199"/>
    </row>
    <row r="351" spans="1:61" s="6" customFormat="1" ht="18" hidden="1" outlineLevel="2">
      <c r="A351" s="151">
        <v>43648</v>
      </c>
      <c r="B351" s="91" t="s">
        <v>17</v>
      </c>
      <c r="C351" s="49">
        <v>19070201</v>
      </c>
      <c r="D351" s="50" t="s">
        <v>88</v>
      </c>
      <c r="E351" s="51" t="s">
        <v>19</v>
      </c>
      <c r="F351" s="49" t="s">
        <v>20</v>
      </c>
      <c r="G351" s="50"/>
      <c r="H351" s="50"/>
      <c r="I351" s="43"/>
      <c r="J351" s="43"/>
      <c r="K351" s="45"/>
      <c r="L351" s="43"/>
      <c r="M351" s="43"/>
      <c r="N351" s="50">
        <v>2298</v>
      </c>
      <c r="O351" s="43"/>
      <c r="P351" s="50"/>
      <c r="Q351" s="53">
        <f t="shared" si="12"/>
        <v>0</v>
      </c>
      <c r="R351" s="54">
        <f t="shared" si="13"/>
        <v>2298</v>
      </c>
      <c r="S351" s="54">
        <f t="shared" si="14"/>
        <v>2298</v>
      </c>
      <c r="T351" s="153" t="s">
        <v>1094</v>
      </c>
      <c r="U351" s="164"/>
      <c r="V351" s="199"/>
      <c r="W351" s="199"/>
      <c r="X351" s="199"/>
      <c r="Y351" s="199"/>
      <c r="Z351" s="199"/>
      <c r="AA351" s="199"/>
      <c r="AB351" s="199"/>
      <c r="AC351" s="199"/>
      <c r="AD351" s="199"/>
      <c r="AN351" s="199"/>
      <c r="AO351" s="199"/>
      <c r="AP351" s="199"/>
      <c r="AQ351" s="199"/>
      <c r="AR351" s="199"/>
      <c r="AS351" s="199"/>
      <c r="AT351" s="199"/>
      <c r="AU351" s="199"/>
      <c r="AV351" s="199"/>
      <c r="AW351" s="199"/>
      <c r="AX351" s="199"/>
      <c r="AY351" s="199"/>
      <c r="AZ351" s="199"/>
      <c r="BA351" s="199"/>
      <c r="BB351" s="199"/>
      <c r="BC351" s="199"/>
      <c r="BD351" s="199"/>
      <c r="BE351" s="199"/>
      <c r="BF351" s="199"/>
      <c r="BG351" s="199"/>
      <c r="BH351" s="199"/>
      <c r="BI351" s="199"/>
    </row>
    <row r="352" spans="1:61" s="6" customFormat="1" ht="18" hidden="1" outlineLevel="2">
      <c r="A352" s="151">
        <v>43649</v>
      </c>
      <c r="B352" s="91" t="s">
        <v>17</v>
      </c>
      <c r="C352" s="49">
        <v>19070301</v>
      </c>
      <c r="D352" s="50" t="s">
        <v>18</v>
      </c>
      <c r="E352" s="51" t="s">
        <v>19</v>
      </c>
      <c r="F352" s="49" t="s">
        <v>20</v>
      </c>
      <c r="G352" s="50"/>
      <c r="H352" s="50"/>
      <c r="I352" s="43"/>
      <c r="J352" s="43"/>
      <c r="K352" s="45"/>
      <c r="L352" s="43"/>
      <c r="M352" s="43"/>
      <c r="N352" s="50">
        <v>2298</v>
      </c>
      <c r="O352" s="43"/>
      <c r="P352" s="50"/>
      <c r="Q352" s="53">
        <f t="shared" si="12"/>
        <v>0</v>
      </c>
      <c r="R352" s="54">
        <f t="shared" si="13"/>
        <v>2298</v>
      </c>
      <c r="S352" s="54">
        <f t="shared" si="14"/>
        <v>2298</v>
      </c>
      <c r="T352" s="153"/>
      <c r="U352" s="164"/>
      <c r="V352" s="199"/>
      <c r="W352" s="199"/>
      <c r="X352" s="199"/>
      <c r="Y352" s="199"/>
      <c r="Z352" s="199"/>
      <c r="AA352" s="199"/>
      <c r="AB352" s="199"/>
      <c r="AC352" s="199"/>
      <c r="AD352" s="199"/>
      <c r="AN352" s="199"/>
      <c r="AO352" s="199"/>
      <c r="AP352" s="199"/>
      <c r="AQ352" s="199"/>
      <c r="AR352" s="199"/>
      <c r="AS352" s="199"/>
      <c r="AT352" s="199"/>
      <c r="AU352" s="199"/>
      <c r="AV352" s="199"/>
      <c r="AW352" s="199"/>
      <c r="AX352" s="199"/>
      <c r="AY352" s="199"/>
      <c r="AZ352" s="199"/>
      <c r="BA352" s="199"/>
      <c r="BB352" s="199"/>
      <c r="BC352" s="199"/>
      <c r="BD352" s="199"/>
      <c r="BE352" s="199"/>
      <c r="BF352" s="199"/>
      <c r="BG352" s="199"/>
      <c r="BH352" s="199"/>
      <c r="BI352" s="199"/>
    </row>
    <row r="353" spans="1:61" s="6" customFormat="1" ht="18" hidden="1" outlineLevel="2">
      <c r="A353" s="151">
        <v>43651</v>
      </c>
      <c r="B353" s="90" t="s">
        <v>17</v>
      </c>
      <c r="C353" s="49">
        <v>19070523</v>
      </c>
      <c r="D353" s="50" t="s">
        <v>102</v>
      </c>
      <c r="E353" s="51" t="s">
        <v>67</v>
      </c>
      <c r="F353" s="49" t="s">
        <v>20</v>
      </c>
      <c r="G353" s="50"/>
      <c r="H353" s="50"/>
      <c r="I353" s="43"/>
      <c r="J353" s="43"/>
      <c r="K353" s="45"/>
      <c r="L353" s="43"/>
      <c r="M353" s="43"/>
      <c r="N353" s="50">
        <v>438</v>
      </c>
      <c r="O353" s="52"/>
      <c r="P353" s="50">
        <v>262</v>
      </c>
      <c r="Q353" s="53">
        <f t="shared" si="12"/>
        <v>0</v>
      </c>
      <c r="R353" s="54">
        <f t="shared" si="13"/>
        <v>700</v>
      </c>
      <c r="S353" s="54">
        <f t="shared" si="14"/>
        <v>700</v>
      </c>
      <c r="T353" s="153"/>
      <c r="U353" s="164"/>
      <c r="V353" s="199"/>
      <c r="W353" s="199"/>
      <c r="X353" s="199"/>
      <c r="Y353" s="199"/>
      <c r="Z353" s="199"/>
      <c r="AA353" s="199"/>
      <c r="AB353" s="199"/>
      <c r="AC353" s="199"/>
      <c r="AD353" s="199"/>
      <c r="AN353" s="199"/>
      <c r="AO353" s="199"/>
      <c r="AP353" s="199"/>
      <c r="AQ353" s="199"/>
      <c r="AR353" s="199"/>
      <c r="AS353" s="199"/>
      <c r="AT353" s="199"/>
      <c r="AU353" s="199"/>
      <c r="AV353" s="199"/>
      <c r="AW353" s="199"/>
      <c r="AX353" s="199"/>
      <c r="AY353" s="199"/>
      <c r="AZ353" s="199"/>
      <c r="BA353" s="199"/>
      <c r="BB353" s="199"/>
      <c r="BC353" s="199"/>
      <c r="BD353" s="199"/>
      <c r="BE353" s="199"/>
      <c r="BF353" s="199"/>
      <c r="BG353" s="199"/>
      <c r="BH353" s="199"/>
      <c r="BI353" s="199"/>
    </row>
    <row r="354" spans="1:61" s="6" customFormat="1" ht="18" hidden="1" outlineLevel="2">
      <c r="A354" s="151">
        <v>43651</v>
      </c>
      <c r="B354" s="90" t="s">
        <v>17</v>
      </c>
      <c r="C354" s="49">
        <v>19070526</v>
      </c>
      <c r="D354" s="50" t="s">
        <v>102</v>
      </c>
      <c r="E354" s="51" t="s">
        <v>67</v>
      </c>
      <c r="F354" s="49" t="s">
        <v>20</v>
      </c>
      <c r="G354" s="50"/>
      <c r="H354" s="50"/>
      <c r="I354" s="43"/>
      <c r="J354" s="43"/>
      <c r="K354" s="45"/>
      <c r="L354" s="43"/>
      <c r="M354" s="43"/>
      <c r="N354" s="43"/>
      <c r="O354" s="52"/>
      <c r="P354" s="50">
        <v>700</v>
      </c>
      <c r="Q354" s="53">
        <f t="shared" si="12"/>
        <v>0</v>
      </c>
      <c r="R354" s="54">
        <f t="shared" si="13"/>
        <v>700</v>
      </c>
      <c r="S354" s="54">
        <f t="shared" si="14"/>
        <v>700</v>
      </c>
      <c r="T354" s="153"/>
      <c r="U354" s="164"/>
      <c r="V354" s="199"/>
      <c r="W354" s="199"/>
      <c r="X354" s="199"/>
      <c r="Y354" s="199"/>
      <c r="Z354" s="199"/>
      <c r="AA354" s="199"/>
      <c r="AB354" s="199"/>
      <c r="AC354" s="199"/>
      <c r="AD354" s="199"/>
      <c r="AN354" s="199"/>
      <c r="AO354" s="199"/>
      <c r="AP354" s="199"/>
      <c r="AQ354" s="199"/>
      <c r="AR354" s="199"/>
      <c r="AS354" s="199"/>
      <c r="AT354" s="199"/>
      <c r="AU354" s="199"/>
      <c r="AV354" s="199"/>
      <c r="AW354" s="199"/>
      <c r="AX354" s="199"/>
      <c r="AY354" s="199"/>
      <c r="AZ354" s="199"/>
      <c r="BA354" s="199"/>
      <c r="BB354" s="199"/>
      <c r="BC354" s="199"/>
      <c r="BD354" s="199"/>
      <c r="BE354" s="199"/>
      <c r="BF354" s="199"/>
      <c r="BG354" s="199"/>
      <c r="BH354" s="199"/>
      <c r="BI354" s="199"/>
    </row>
    <row r="355" spans="1:61" s="7" customFormat="1" hidden="1" outlineLevel="2">
      <c r="A355" s="151">
        <v>43652</v>
      </c>
      <c r="B355" s="91" t="s">
        <v>17</v>
      </c>
      <c r="C355" s="49">
        <v>19070604</v>
      </c>
      <c r="D355" s="50" t="s">
        <v>18</v>
      </c>
      <c r="E355" s="51" t="s">
        <v>48</v>
      </c>
      <c r="F355" s="49" t="s">
        <v>20</v>
      </c>
      <c r="G355" s="50"/>
      <c r="H355" s="50"/>
      <c r="I355" s="43"/>
      <c r="J355" s="43"/>
      <c r="K355" s="45"/>
      <c r="L355" s="43"/>
      <c r="M355" s="43"/>
      <c r="N355" s="43"/>
      <c r="O355" s="43"/>
      <c r="P355" s="50">
        <v>850</v>
      </c>
      <c r="Q355" s="53">
        <f t="shared" si="12"/>
        <v>0</v>
      </c>
      <c r="R355" s="54">
        <f t="shared" si="13"/>
        <v>850</v>
      </c>
      <c r="S355" s="54">
        <f t="shared" si="14"/>
        <v>850</v>
      </c>
      <c r="T355" s="172" t="s">
        <v>1093</v>
      </c>
      <c r="U355" s="173"/>
      <c r="V355" s="200"/>
      <c r="W355" s="200"/>
      <c r="X355" s="200"/>
      <c r="Y355" s="200"/>
      <c r="Z355" s="200"/>
      <c r="AA355" s="200"/>
      <c r="AB355" s="200"/>
      <c r="AC355" s="200"/>
      <c r="AD355" s="200"/>
      <c r="AN355" s="200"/>
      <c r="AO355" s="200"/>
      <c r="AP355" s="200"/>
      <c r="AQ355" s="200"/>
      <c r="AR355" s="200"/>
      <c r="AS355" s="200"/>
      <c r="AT355" s="200"/>
      <c r="AU355" s="200"/>
      <c r="AV355" s="200"/>
      <c r="AW355" s="200"/>
      <c r="AX355" s="200"/>
      <c r="AY355" s="200"/>
      <c r="AZ355" s="200"/>
      <c r="BA355" s="200"/>
      <c r="BB355" s="200"/>
      <c r="BC355" s="200"/>
      <c r="BD355" s="200"/>
      <c r="BE355" s="200"/>
      <c r="BF355" s="200"/>
      <c r="BG355" s="200"/>
      <c r="BH355" s="200"/>
      <c r="BI355" s="200"/>
    </row>
    <row r="356" spans="1:61" s="7" customFormat="1" outlineLevel="1" collapsed="1">
      <c r="A356" s="151"/>
      <c r="B356" s="92" t="s">
        <v>1063</v>
      </c>
      <c r="C356" s="49"/>
      <c r="D356" s="50"/>
      <c r="E356" s="51"/>
      <c r="F356" s="49"/>
      <c r="G356" s="50"/>
      <c r="H356" s="50"/>
      <c r="I356" s="43"/>
      <c r="J356" s="43"/>
      <c r="K356" s="45"/>
      <c r="L356" s="43"/>
      <c r="M356" s="43"/>
      <c r="N356" s="43"/>
      <c r="O356" s="43"/>
      <c r="P356" s="50"/>
      <c r="Q356" s="53">
        <f>SUBTOTAL(9,Q350:Q355)</f>
        <v>0</v>
      </c>
      <c r="R356" s="54">
        <f>SUBTOTAL(9,R350:R355)</f>
        <v>9144</v>
      </c>
      <c r="S356" s="54">
        <f>SUBTOTAL(9,S350:S355)</f>
        <v>9144</v>
      </c>
      <c r="T356" s="172" t="s">
        <v>1106</v>
      </c>
      <c r="U356" s="173">
        <f>S356</f>
        <v>9144</v>
      </c>
      <c r="V356" s="200"/>
      <c r="W356" s="200"/>
      <c r="X356" s="200"/>
      <c r="Y356" s="200"/>
      <c r="Z356" s="200"/>
      <c r="AA356" s="200"/>
      <c r="AB356" s="200"/>
      <c r="AC356" s="200"/>
      <c r="AD356" s="200"/>
      <c r="AN356" s="200"/>
      <c r="AO356" s="200"/>
      <c r="AP356" s="200"/>
      <c r="AQ356" s="200"/>
      <c r="AR356" s="200"/>
      <c r="AS356" s="200"/>
      <c r="AT356" s="200"/>
      <c r="AU356" s="200"/>
      <c r="AV356" s="200"/>
      <c r="AW356" s="200"/>
      <c r="AX356" s="200"/>
      <c r="AY356" s="200"/>
      <c r="AZ356" s="200"/>
      <c r="BA356" s="200"/>
      <c r="BB356" s="200"/>
      <c r="BC356" s="200"/>
      <c r="BD356" s="200"/>
      <c r="BE356" s="200"/>
      <c r="BF356" s="200"/>
      <c r="BG356" s="200"/>
      <c r="BH356" s="200"/>
      <c r="BI356" s="200"/>
    </row>
    <row r="357" spans="1:61" s="7" customFormat="1" hidden="1" outlineLevel="2">
      <c r="A357" s="151">
        <v>43673</v>
      </c>
      <c r="B357" s="91" t="s">
        <v>883</v>
      </c>
      <c r="C357" s="49">
        <v>19072705</v>
      </c>
      <c r="D357" s="43" t="s">
        <v>39</v>
      </c>
      <c r="E357" s="51" t="s">
        <v>19</v>
      </c>
      <c r="F357" s="49" t="s">
        <v>884</v>
      </c>
      <c r="G357" s="43"/>
      <c r="H357" s="43"/>
      <c r="I357" s="43">
        <v>39500</v>
      </c>
      <c r="J357" s="43"/>
      <c r="K357" s="45"/>
      <c r="L357" s="43"/>
      <c r="M357" s="43"/>
      <c r="N357" s="43"/>
      <c r="O357" s="43"/>
      <c r="P357" s="43"/>
      <c r="Q357" s="53">
        <f t="shared" si="12"/>
        <v>39500</v>
      </c>
      <c r="R357" s="54">
        <f t="shared" si="13"/>
        <v>0</v>
      </c>
      <c r="S357" s="54">
        <f t="shared" si="14"/>
        <v>2516.15</v>
      </c>
      <c r="T357" s="172"/>
      <c r="U357" s="173"/>
      <c r="V357" s="200"/>
      <c r="W357" s="200"/>
      <c r="X357" s="200"/>
      <c r="Y357" s="200"/>
      <c r="Z357" s="200"/>
      <c r="AA357" s="200"/>
      <c r="AB357" s="200"/>
      <c r="AC357" s="200"/>
      <c r="AD357" s="200"/>
      <c r="AN357" s="200"/>
      <c r="AO357" s="200"/>
      <c r="AP357" s="200"/>
      <c r="AQ357" s="200"/>
      <c r="AR357" s="200"/>
      <c r="AS357" s="200"/>
      <c r="AT357" s="200"/>
      <c r="AU357" s="200"/>
      <c r="AV357" s="200"/>
      <c r="AW357" s="200"/>
      <c r="AX357" s="200"/>
      <c r="AY357" s="200"/>
      <c r="AZ357" s="200"/>
      <c r="BA357" s="200"/>
      <c r="BB357" s="200"/>
      <c r="BC357" s="200"/>
      <c r="BD357" s="200"/>
      <c r="BE357" s="200"/>
      <c r="BF357" s="200"/>
      <c r="BG357" s="200"/>
      <c r="BH357" s="200"/>
      <c r="BI357" s="200"/>
    </row>
    <row r="358" spans="1:61" s="7" customFormat="1" hidden="1" outlineLevel="2">
      <c r="A358" s="151">
        <v>43674</v>
      </c>
      <c r="B358" s="91" t="s">
        <v>883</v>
      </c>
      <c r="C358" s="49">
        <v>19072803</v>
      </c>
      <c r="D358" s="43" t="s">
        <v>39</v>
      </c>
      <c r="E358" s="51" t="s">
        <v>19</v>
      </c>
      <c r="F358" s="49" t="s">
        <v>884</v>
      </c>
      <c r="G358" s="43"/>
      <c r="H358" s="43"/>
      <c r="I358" s="43">
        <v>39500</v>
      </c>
      <c r="J358" s="43"/>
      <c r="K358" s="45"/>
      <c r="L358" s="43"/>
      <c r="M358" s="43"/>
      <c r="N358" s="43"/>
      <c r="O358" s="43"/>
      <c r="P358" s="43"/>
      <c r="Q358" s="53">
        <f t="shared" si="12"/>
        <v>39500</v>
      </c>
      <c r="R358" s="54">
        <f t="shared" si="13"/>
        <v>0</v>
      </c>
      <c r="S358" s="54">
        <f t="shared" si="14"/>
        <v>2516.15</v>
      </c>
      <c r="T358" s="172"/>
      <c r="U358" s="173"/>
      <c r="V358" s="200"/>
      <c r="W358" s="200"/>
      <c r="X358" s="200"/>
      <c r="Y358" s="200"/>
      <c r="Z358" s="200"/>
      <c r="AA358" s="200"/>
      <c r="AB358" s="200"/>
      <c r="AC358" s="200"/>
      <c r="AD358" s="200"/>
      <c r="AN358" s="200"/>
      <c r="AO358" s="200"/>
      <c r="AP358" s="200"/>
      <c r="AQ358" s="200"/>
      <c r="AR358" s="200"/>
      <c r="AS358" s="200"/>
      <c r="AT358" s="200"/>
      <c r="AU358" s="200"/>
      <c r="AV358" s="200"/>
      <c r="AW358" s="200"/>
      <c r="AX358" s="200"/>
      <c r="AY358" s="200"/>
      <c r="AZ358" s="200"/>
      <c r="BA358" s="200"/>
      <c r="BB358" s="200"/>
      <c r="BC358" s="200"/>
      <c r="BD358" s="200"/>
      <c r="BE358" s="200"/>
      <c r="BF358" s="200"/>
      <c r="BG358" s="200"/>
      <c r="BH358" s="200"/>
      <c r="BI358" s="200"/>
    </row>
    <row r="359" spans="1:61" s="138" customFormat="1" outlineLevel="1" collapsed="1">
      <c r="A359" s="154"/>
      <c r="B359" s="114" t="s">
        <v>1064</v>
      </c>
      <c r="C359" s="115"/>
      <c r="D359" s="113"/>
      <c r="E359" s="117"/>
      <c r="F359" s="115"/>
      <c r="G359" s="113"/>
      <c r="H359" s="113"/>
      <c r="I359" s="113"/>
      <c r="J359" s="113"/>
      <c r="K359" s="118"/>
      <c r="L359" s="113"/>
      <c r="M359" s="113"/>
      <c r="N359" s="113"/>
      <c r="O359" s="113"/>
      <c r="P359" s="113"/>
      <c r="Q359" s="120">
        <f>SUBTOTAL(9,Q357:Q358)</f>
        <v>79000</v>
      </c>
      <c r="R359" s="121">
        <f>SUBTOTAL(9,R357:R358)</f>
        <v>0</v>
      </c>
      <c r="S359" s="121">
        <f>SUBTOTAL(9,S357:S358)</f>
        <v>5032.3</v>
      </c>
      <c r="T359" s="119" t="s">
        <v>1086</v>
      </c>
      <c r="U359" s="155"/>
      <c r="V359" s="200"/>
      <c r="W359" s="200"/>
      <c r="X359" s="200"/>
      <c r="Y359" s="200"/>
      <c r="Z359" s="200"/>
      <c r="AA359" s="200"/>
      <c r="AB359" s="200"/>
      <c r="AC359" s="200"/>
      <c r="AD359" s="200"/>
      <c r="AN359" s="200"/>
      <c r="AO359" s="200"/>
      <c r="AP359" s="200"/>
      <c r="AQ359" s="200"/>
      <c r="AR359" s="200"/>
      <c r="AS359" s="200"/>
      <c r="AT359" s="200"/>
      <c r="AU359" s="200"/>
      <c r="AV359" s="200"/>
      <c r="AW359" s="200"/>
      <c r="AX359" s="200"/>
      <c r="AY359" s="200"/>
      <c r="AZ359" s="200"/>
      <c r="BA359" s="200"/>
      <c r="BB359" s="200"/>
      <c r="BC359" s="200"/>
      <c r="BD359" s="200"/>
      <c r="BE359" s="200"/>
      <c r="BF359" s="200"/>
      <c r="BG359" s="200"/>
      <c r="BH359" s="200"/>
      <c r="BI359" s="200"/>
    </row>
    <row r="360" spans="1:61" s="7" customFormat="1" hidden="1" outlineLevel="2">
      <c r="A360" s="151">
        <v>43667</v>
      </c>
      <c r="B360" s="91" t="s">
        <v>713</v>
      </c>
      <c r="C360" s="49">
        <v>19072104</v>
      </c>
      <c r="D360" s="50" t="s">
        <v>102</v>
      </c>
      <c r="E360" s="51" t="s">
        <v>73</v>
      </c>
      <c r="F360" s="49" t="s">
        <v>682</v>
      </c>
      <c r="G360" s="50"/>
      <c r="H360" s="50"/>
      <c r="I360" s="43"/>
      <c r="J360" s="43"/>
      <c r="K360" s="45"/>
      <c r="L360" s="43"/>
      <c r="M360" s="43"/>
      <c r="N360" s="43">
        <v>2555</v>
      </c>
      <c r="O360" s="43"/>
      <c r="P360" s="43"/>
      <c r="Q360" s="53">
        <f t="shared" si="12"/>
        <v>0</v>
      </c>
      <c r="R360" s="54">
        <f t="shared" si="13"/>
        <v>2555</v>
      </c>
      <c r="S360" s="54">
        <f t="shared" si="14"/>
        <v>2555</v>
      </c>
      <c r="T360" s="172" t="s">
        <v>1095</v>
      </c>
      <c r="U360" s="173"/>
      <c r="V360" s="200"/>
      <c r="W360" s="200"/>
      <c r="X360" s="200"/>
      <c r="Y360" s="200"/>
      <c r="Z360" s="200"/>
      <c r="AA360" s="200"/>
      <c r="AB360" s="200"/>
      <c r="AC360" s="200"/>
      <c r="AD360" s="200"/>
      <c r="AN360" s="200"/>
      <c r="AO360" s="200"/>
      <c r="AP360" s="200"/>
      <c r="AQ360" s="200"/>
      <c r="AR360" s="200"/>
      <c r="AS360" s="200"/>
      <c r="AT360" s="200"/>
      <c r="AU360" s="200"/>
      <c r="AV360" s="200"/>
      <c r="AW360" s="200"/>
      <c r="AX360" s="200"/>
      <c r="AY360" s="200"/>
      <c r="AZ360" s="200"/>
      <c r="BA360" s="200"/>
      <c r="BB360" s="200"/>
      <c r="BC360" s="200"/>
      <c r="BD360" s="200"/>
      <c r="BE360" s="200"/>
      <c r="BF360" s="200"/>
      <c r="BG360" s="200"/>
      <c r="BH360" s="200"/>
      <c r="BI360" s="200"/>
    </row>
    <row r="361" spans="1:61" s="7" customFormat="1" hidden="1" outlineLevel="2">
      <c r="A361" s="151">
        <v>43677</v>
      </c>
      <c r="B361" s="91" t="s">
        <v>713</v>
      </c>
      <c r="C361" s="49">
        <v>19073127</v>
      </c>
      <c r="D361" s="43" t="s">
        <v>47</v>
      </c>
      <c r="E361" s="51" t="s">
        <v>54</v>
      </c>
      <c r="F361" s="62" t="s">
        <v>993</v>
      </c>
      <c r="G361" s="43"/>
      <c r="H361" s="43"/>
      <c r="I361" s="43">
        <v>33790</v>
      </c>
      <c r="J361" s="43"/>
      <c r="K361" s="45"/>
      <c r="L361" s="43"/>
      <c r="M361" s="43"/>
      <c r="N361" s="43"/>
      <c r="O361" s="43"/>
      <c r="P361" s="43"/>
      <c r="Q361" s="53">
        <f t="shared" si="12"/>
        <v>33790</v>
      </c>
      <c r="R361" s="54">
        <f t="shared" si="13"/>
        <v>0</v>
      </c>
      <c r="S361" s="54">
        <f t="shared" si="14"/>
        <v>2152.4230000000002</v>
      </c>
      <c r="T361" s="172" t="s">
        <v>1092</v>
      </c>
      <c r="U361" s="173"/>
      <c r="V361" s="200"/>
      <c r="W361" s="200"/>
      <c r="X361" s="200"/>
      <c r="Y361" s="200"/>
      <c r="Z361" s="200"/>
      <c r="AA361" s="200"/>
      <c r="AB361" s="200"/>
      <c r="AC361" s="200"/>
      <c r="AD361" s="200"/>
      <c r="AN361" s="200"/>
      <c r="AO361" s="200"/>
      <c r="AP361" s="200"/>
      <c r="AQ361" s="200"/>
      <c r="AR361" s="200"/>
      <c r="AS361" s="200"/>
      <c r="AT361" s="200"/>
      <c r="AU361" s="200"/>
      <c r="AV361" s="200"/>
      <c r="AW361" s="200"/>
      <c r="AX361" s="200"/>
      <c r="AY361" s="200"/>
      <c r="AZ361" s="200"/>
      <c r="BA361" s="200"/>
      <c r="BB361" s="200"/>
      <c r="BC361" s="200"/>
      <c r="BD361" s="200"/>
      <c r="BE361" s="200"/>
      <c r="BF361" s="200"/>
      <c r="BG361" s="200"/>
      <c r="BH361" s="200"/>
      <c r="BI361" s="200"/>
    </row>
    <row r="362" spans="1:61" s="7" customFormat="1" outlineLevel="1" collapsed="1">
      <c r="A362" s="151"/>
      <c r="B362" s="92" t="s">
        <v>1065</v>
      </c>
      <c r="C362" s="49"/>
      <c r="D362" s="43"/>
      <c r="E362" s="51"/>
      <c r="F362" s="62"/>
      <c r="G362" s="43"/>
      <c r="H362" s="43"/>
      <c r="I362" s="43"/>
      <c r="J362" s="43"/>
      <c r="K362" s="45"/>
      <c r="L362" s="43"/>
      <c r="M362" s="43"/>
      <c r="N362" s="43"/>
      <c r="O362" s="43"/>
      <c r="P362" s="43"/>
      <c r="Q362" s="53">
        <f>SUBTOTAL(9,Q360:Q361)</f>
        <v>33790</v>
      </c>
      <c r="R362" s="54">
        <f>SUBTOTAL(9,R360:R361)</f>
        <v>2555</v>
      </c>
      <c r="S362" s="54">
        <f>SUBTOTAL(9,S360:S361)</f>
        <v>4707.4230000000007</v>
      </c>
      <c r="T362" s="172" t="s">
        <v>1101</v>
      </c>
      <c r="U362" s="173">
        <f>S362</f>
        <v>4707.4230000000007</v>
      </c>
      <c r="V362" s="200"/>
      <c r="W362" s="200"/>
      <c r="X362" s="200"/>
      <c r="Y362" s="200"/>
      <c r="Z362" s="200"/>
      <c r="AA362" s="200"/>
      <c r="AB362" s="200"/>
      <c r="AC362" s="200"/>
      <c r="AD362" s="200"/>
      <c r="AN362" s="200"/>
      <c r="AO362" s="200"/>
      <c r="AP362" s="200"/>
      <c r="AQ362" s="200"/>
      <c r="AR362" s="200"/>
      <c r="AS362" s="200"/>
      <c r="AT362" s="200"/>
      <c r="AU362" s="200"/>
      <c r="AV362" s="200"/>
      <c r="AW362" s="200"/>
      <c r="AX362" s="200"/>
      <c r="AY362" s="200"/>
      <c r="AZ362" s="200"/>
      <c r="BA362" s="200"/>
      <c r="BB362" s="200"/>
      <c r="BC362" s="200"/>
      <c r="BD362" s="200"/>
      <c r="BE362" s="200"/>
      <c r="BF362" s="200"/>
      <c r="BG362" s="200"/>
      <c r="BH362" s="200"/>
      <c r="BI362" s="200"/>
    </row>
    <row r="363" spans="1:61" s="7" customFormat="1" hidden="1" outlineLevel="2">
      <c r="A363" s="151">
        <v>43647</v>
      </c>
      <c r="B363" s="90" t="s">
        <v>63</v>
      </c>
      <c r="C363" s="49">
        <v>19070123</v>
      </c>
      <c r="D363" s="50" t="s">
        <v>60</v>
      </c>
      <c r="E363" s="51" t="s">
        <v>61</v>
      </c>
      <c r="F363" s="49" t="s">
        <v>64</v>
      </c>
      <c r="G363" s="50"/>
      <c r="H363" s="50"/>
      <c r="I363" s="43"/>
      <c r="J363" s="43"/>
      <c r="K363" s="45"/>
      <c r="L363" s="43"/>
      <c r="M363" s="43"/>
      <c r="N363" s="43">
        <v>1330</v>
      </c>
      <c r="O363" s="43"/>
      <c r="P363" s="52"/>
      <c r="Q363" s="53">
        <f t="shared" si="12"/>
        <v>0</v>
      </c>
      <c r="R363" s="54">
        <f t="shared" si="13"/>
        <v>1330</v>
      </c>
      <c r="S363" s="54">
        <f t="shared" si="14"/>
        <v>1330</v>
      </c>
      <c r="T363" s="172"/>
      <c r="U363" s="173"/>
      <c r="V363" s="200"/>
      <c r="W363" s="200"/>
      <c r="X363" s="200"/>
      <c r="Y363" s="200"/>
      <c r="Z363" s="200"/>
      <c r="AA363" s="200"/>
      <c r="AB363" s="200"/>
      <c r="AC363" s="200"/>
      <c r="AD363" s="200"/>
      <c r="AN363" s="200"/>
      <c r="AO363" s="200"/>
      <c r="AP363" s="200"/>
      <c r="AQ363" s="200"/>
      <c r="AR363" s="200"/>
      <c r="AS363" s="200"/>
      <c r="AT363" s="200"/>
      <c r="AU363" s="200"/>
      <c r="AV363" s="200"/>
      <c r="AW363" s="200"/>
      <c r="AX363" s="200"/>
      <c r="AY363" s="200"/>
      <c r="AZ363" s="200"/>
      <c r="BA363" s="200"/>
      <c r="BB363" s="200"/>
      <c r="BC363" s="200"/>
      <c r="BD363" s="200"/>
      <c r="BE363" s="200"/>
      <c r="BF363" s="200"/>
      <c r="BG363" s="200"/>
      <c r="BH363" s="200"/>
      <c r="BI363" s="200"/>
    </row>
    <row r="364" spans="1:61" s="7" customFormat="1" hidden="1" outlineLevel="2">
      <c r="A364" s="151">
        <v>43648</v>
      </c>
      <c r="B364" s="91" t="s">
        <v>63</v>
      </c>
      <c r="C364" s="49">
        <v>19070202</v>
      </c>
      <c r="D364" s="50" t="s">
        <v>53</v>
      </c>
      <c r="E364" s="51" t="s">
        <v>75</v>
      </c>
      <c r="F364" s="49" t="s">
        <v>64</v>
      </c>
      <c r="G364" s="50"/>
      <c r="H364" s="50"/>
      <c r="I364" s="43"/>
      <c r="J364" s="43"/>
      <c r="K364" s="45"/>
      <c r="L364" s="43"/>
      <c r="M364" s="43"/>
      <c r="N364" s="43">
        <v>2373.1</v>
      </c>
      <c r="O364" s="43"/>
      <c r="P364" s="43"/>
      <c r="Q364" s="53">
        <f t="shared" si="12"/>
        <v>0</v>
      </c>
      <c r="R364" s="54">
        <f t="shared" si="13"/>
        <v>2373.1</v>
      </c>
      <c r="S364" s="54">
        <f t="shared" si="14"/>
        <v>2373.1</v>
      </c>
      <c r="T364" s="172"/>
      <c r="U364" s="173"/>
      <c r="V364" s="200"/>
      <c r="W364" s="200"/>
      <c r="X364" s="200"/>
      <c r="Y364" s="200"/>
      <c r="Z364" s="200"/>
      <c r="AA364" s="200"/>
      <c r="AB364" s="200"/>
      <c r="AC364" s="200"/>
      <c r="AD364" s="200"/>
      <c r="AN364" s="200"/>
      <c r="AO364" s="200"/>
      <c r="AP364" s="200"/>
      <c r="AQ364" s="200"/>
      <c r="AR364" s="200"/>
      <c r="AS364" s="200"/>
      <c r="AT364" s="200"/>
      <c r="AU364" s="200"/>
      <c r="AV364" s="200"/>
      <c r="AW364" s="200"/>
      <c r="AX364" s="200"/>
      <c r="AY364" s="200"/>
      <c r="AZ364" s="200"/>
      <c r="BA364" s="200"/>
      <c r="BB364" s="200"/>
      <c r="BC364" s="200"/>
      <c r="BD364" s="200"/>
      <c r="BE364" s="200"/>
      <c r="BF364" s="200"/>
      <c r="BG364" s="200"/>
      <c r="BH364" s="200"/>
      <c r="BI364" s="200"/>
    </row>
    <row r="365" spans="1:61" s="9" customFormat="1" ht="18" hidden="1" outlineLevel="2" thickBot="1">
      <c r="A365" s="151">
        <v>43649</v>
      </c>
      <c r="B365" s="91" t="s">
        <v>63</v>
      </c>
      <c r="C365" s="49">
        <v>19070302</v>
      </c>
      <c r="D365" s="50" t="s">
        <v>53</v>
      </c>
      <c r="E365" s="51" t="s">
        <v>75</v>
      </c>
      <c r="F365" s="49" t="s">
        <v>64</v>
      </c>
      <c r="G365" s="50"/>
      <c r="H365" s="50"/>
      <c r="I365" s="43"/>
      <c r="J365" s="43"/>
      <c r="K365" s="45"/>
      <c r="L365" s="43"/>
      <c r="M365" s="43"/>
      <c r="N365" s="43">
        <v>2373.1</v>
      </c>
      <c r="O365" s="43"/>
      <c r="P365" s="43"/>
      <c r="Q365" s="53">
        <f t="shared" si="12"/>
        <v>0</v>
      </c>
      <c r="R365" s="54">
        <f t="shared" si="13"/>
        <v>2373.1</v>
      </c>
      <c r="S365" s="54">
        <f t="shared" si="14"/>
        <v>2373.1</v>
      </c>
      <c r="T365" s="172"/>
      <c r="U365" s="173"/>
      <c r="V365" s="197"/>
      <c r="W365" s="197"/>
      <c r="X365" s="197"/>
      <c r="Y365" s="197"/>
      <c r="Z365" s="197"/>
      <c r="AA365" s="197"/>
      <c r="AB365" s="197"/>
      <c r="AC365" s="197"/>
      <c r="AD365" s="197"/>
      <c r="AN365" s="197"/>
      <c r="AO365" s="197"/>
      <c r="AP365" s="197"/>
      <c r="AQ365" s="197"/>
      <c r="AR365" s="197"/>
      <c r="AS365" s="197"/>
      <c r="AT365" s="197"/>
      <c r="AU365" s="197"/>
      <c r="AV365" s="197"/>
      <c r="AW365" s="197"/>
      <c r="AX365" s="197"/>
      <c r="AY365" s="197"/>
      <c r="AZ365" s="197"/>
      <c r="BA365" s="197"/>
      <c r="BB365" s="197"/>
      <c r="BC365" s="197"/>
      <c r="BD365" s="197"/>
      <c r="BE365" s="197"/>
      <c r="BF365" s="197"/>
      <c r="BG365" s="197"/>
      <c r="BH365" s="197"/>
      <c r="BI365" s="197"/>
    </row>
    <row r="366" spans="1:61" s="6" customFormat="1" ht="18.75" hidden="1" outlineLevel="2" thickTop="1">
      <c r="A366" s="151">
        <v>43650</v>
      </c>
      <c r="B366" s="91" t="s">
        <v>63</v>
      </c>
      <c r="C366" s="49">
        <v>19070402</v>
      </c>
      <c r="D366" s="50" t="s">
        <v>53</v>
      </c>
      <c r="E366" s="51" t="s">
        <v>75</v>
      </c>
      <c r="F366" s="49" t="s">
        <v>64</v>
      </c>
      <c r="G366" s="50"/>
      <c r="H366" s="50"/>
      <c r="I366" s="43"/>
      <c r="J366" s="43"/>
      <c r="K366" s="45"/>
      <c r="L366" s="43"/>
      <c r="M366" s="43"/>
      <c r="N366" s="43">
        <v>2373.1</v>
      </c>
      <c r="O366" s="43"/>
      <c r="P366" s="43"/>
      <c r="Q366" s="53">
        <f t="shared" ref="Q366:Q430" si="15">I366+M366+O366</f>
        <v>0</v>
      </c>
      <c r="R366" s="54">
        <f t="shared" ref="R366:R430" si="16">G366+H366+J366+K366+L366+N366+P366</f>
        <v>2373.1</v>
      </c>
      <c r="S366" s="54">
        <f t="shared" ref="S366:S430" si="17">Q366*0.0637+R366</f>
        <v>2373.1</v>
      </c>
      <c r="T366" s="153"/>
      <c r="U366" s="164"/>
      <c r="V366" s="199"/>
      <c r="W366" s="199"/>
      <c r="X366" s="199"/>
      <c r="Y366" s="199"/>
      <c r="Z366" s="199"/>
      <c r="AA366" s="199"/>
      <c r="AB366" s="199"/>
      <c r="AC366" s="199"/>
      <c r="AD366" s="199"/>
      <c r="AN366" s="199"/>
      <c r="AO366" s="199"/>
      <c r="AP366" s="199"/>
      <c r="AQ366" s="199"/>
      <c r="AR366" s="199"/>
      <c r="AS366" s="199"/>
      <c r="AT366" s="199"/>
      <c r="AU366" s="199"/>
      <c r="AV366" s="199"/>
      <c r="AW366" s="199"/>
      <c r="AX366" s="199"/>
      <c r="AY366" s="199"/>
      <c r="AZ366" s="199"/>
      <c r="BA366" s="199"/>
      <c r="BB366" s="199"/>
      <c r="BC366" s="199"/>
      <c r="BD366" s="199"/>
      <c r="BE366" s="199"/>
      <c r="BF366" s="199"/>
      <c r="BG366" s="199"/>
      <c r="BH366" s="199"/>
      <c r="BI366" s="199"/>
    </row>
    <row r="367" spans="1:61" hidden="1" outlineLevel="2">
      <c r="A367" s="151">
        <v>43651</v>
      </c>
      <c r="B367" s="91" t="s">
        <v>63</v>
      </c>
      <c r="C367" s="49">
        <v>19070501</v>
      </c>
      <c r="D367" s="50" t="s">
        <v>53</v>
      </c>
      <c r="E367" s="51" t="s">
        <v>19</v>
      </c>
      <c r="F367" s="49" t="s">
        <v>64</v>
      </c>
      <c r="G367" s="50"/>
      <c r="H367" s="50"/>
      <c r="I367" s="43"/>
      <c r="J367" s="43"/>
      <c r="K367" s="45"/>
      <c r="L367" s="43"/>
      <c r="M367" s="43"/>
      <c r="N367" s="43">
        <v>2373.1</v>
      </c>
      <c r="O367" s="43"/>
      <c r="P367" s="43"/>
      <c r="Q367" s="53">
        <f t="shared" si="15"/>
        <v>0</v>
      </c>
      <c r="R367" s="54">
        <f t="shared" si="16"/>
        <v>2373.1</v>
      </c>
      <c r="S367" s="54">
        <f t="shared" si="17"/>
        <v>2373.1</v>
      </c>
      <c r="T367" s="60"/>
      <c r="U367" s="48"/>
    </row>
    <row r="368" spans="1:61" hidden="1" outlineLevel="2">
      <c r="A368" s="151">
        <v>43653</v>
      </c>
      <c r="B368" s="91" t="s">
        <v>63</v>
      </c>
      <c r="C368" s="49">
        <v>19070710</v>
      </c>
      <c r="D368" s="43" t="s">
        <v>162</v>
      </c>
      <c r="E368" s="51" t="s">
        <v>24</v>
      </c>
      <c r="F368" s="49" t="s">
        <v>64</v>
      </c>
      <c r="G368" s="50"/>
      <c r="H368" s="50"/>
      <c r="I368" s="43"/>
      <c r="J368" s="43"/>
      <c r="K368" s="45"/>
      <c r="L368" s="43"/>
      <c r="M368" s="43"/>
      <c r="N368" s="43">
        <v>950</v>
      </c>
      <c r="O368" s="43"/>
      <c r="P368" s="43"/>
      <c r="Q368" s="53">
        <f t="shared" si="15"/>
        <v>0</v>
      </c>
      <c r="R368" s="54">
        <f t="shared" si="16"/>
        <v>950</v>
      </c>
      <c r="S368" s="54">
        <f t="shared" si="17"/>
        <v>950</v>
      </c>
      <c r="T368" s="60"/>
      <c r="U368" s="48"/>
    </row>
    <row r="369" spans="1:61" s="122" customFormat="1" outlineLevel="1" collapsed="1">
      <c r="A369" s="154"/>
      <c r="B369" s="114" t="s">
        <v>1066</v>
      </c>
      <c r="C369" s="115"/>
      <c r="D369" s="113"/>
      <c r="E369" s="117"/>
      <c r="F369" s="115"/>
      <c r="G369" s="116"/>
      <c r="H369" s="116"/>
      <c r="I369" s="113"/>
      <c r="J369" s="113"/>
      <c r="K369" s="118"/>
      <c r="L369" s="113"/>
      <c r="M369" s="113"/>
      <c r="N369" s="113"/>
      <c r="O369" s="113"/>
      <c r="P369" s="113"/>
      <c r="Q369" s="120">
        <f>SUBTOTAL(9,Q363:Q368)</f>
        <v>0</v>
      </c>
      <c r="R369" s="121">
        <f>SUBTOTAL(9,R363:R368)</f>
        <v>11772.4</v>
      </c>
      <c r="S369" s="121">
        <f>SUBTOTAL(9,S363:S368)</f>
        <v>11772.4</v>
      </c>
      <c r="T369" s="119" t="s">
        <v>1086</v>
      </c>
      <c r="U369" s="155"/>
      <c r="V369" s="149"/>
      <c r="W369" s="149"/>
      <c r="X369" s="149"/>
      <c r="Y369" s="149"/>
      <c r="Z369" s="149"/>
      <c r="AA369" s="149"/>
      <c r="AB369" s="149"/>
      <c r="AC369" s="149"/>
      <c r="AD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  <c r="BI369" s="149"/>
    </row>
    <row r="370" spans="1:61" hidden="1" outlineLevel="2">
      <c r="A370" s="151">
        <v>43647</v>
      </c>
      <c r="B370" s="90" t="s">
        <v>56</v>
      </c>
      <c r="C370" s="49">
        <v>19070119</v>
      </c>
      <c r="D370" s="50" t="s">
        <v>53</v>
      </c>
      <c r="E370" s="51" t="s">
        <v>54</v>
      </c>
      <c r="F370" s="49" t="s">
        <v>57</v>
      </c>
      <c r="G370" s="50"/>
      <c r="H370" s="50"/>
      <c r="I370" s="43"/>
      <c r="J370" s="52">
        <v>921</v>
      </c>
      <c r="K370" s="45"/>
      <c r="L370" s="43"/>
      <c r="M370" s="43"/>
      <c r="N370" s="43"/>
      <c r="O370" s="43"/>
      <c r="P370" s="43"/>
      <c r="Q370" s="53">
        <f t="shared" si="15"/>
        <v>0</v>
      </c>
      <c r="R370" s="54">
        <f t="shared" si="16"/>
        <v>921</v>
      </c>
      <c r="S370" s="54">
        <f t="shared" si="17"/>
        <v>921</v>
      </c>
      <c r="T370" s="60"/>
      <c r="U370" s="48"/>
    </row>
    <row r="371" spans="1:61" hidden="1" outlineLevel="2">
      <c r="A371" s="151">
        <v>43647</v>
      </c>
      <c r="B371" s="90" t="s">
        <v>56</v>
      </c>
      <c r="C371" s="55" t="s">
        <v>82</v>
      </c>
      <c r="D371" s="50" t="s">
        <v>83</v>
      </c>
      <c r="E371" s="51" t="s">
        <v>84</v>
      </c>
      <c r="F371" s="49" t="s">
        <v>86</v>
      </c>
      <c r="G371" s="50"/>
      <c r="H371" s="50"/>
      <c r="I371" s="43"/>
      <c r="J371" s="52">
        <v>921</v>
      </c>
      <c r="K371" s="45"/>
      <c r="L371" s="43"/>
      <c r="M371" s="43"/>
      <c r="N371" s="43"/>
      <c r="O371" s="43"/>
      <c r="P371" s="43"/>
      <c r="Q371" s="53">
        <f t="shared" si="15"/>
        <v>0</v>
      </c>
      <c r="R371" s="54">
        <f t="shared" si="16"/>
        <v>921</v>
      </c>
      <c r="S371" s="54">
        <f t="shared" si="17"/>
        <v>921</v>
      </c>
      <c r="T371" s="60"/>
      <c r="U371" s="48"/>
    </row>
    <row r="372" spans="1:61" s="7" customFormat="1" hidden="1" outlineLevel="2">
      <c r="A372" s="151">
        <v>43647</v>
      </c>
      <c r="B372" s="90" t="s">
        <v>56</v>
      </c>
      <c r="C372" s="55" t="s">
        <v>82</v>
      </c>
      <c r="D372" s="50" t="s">
        <v>83</v>
      </c>
      <c r="E372" s="51" t="s">
        <v>84</v>
      </c>
      <c r="F372" s="49" t="s">
        <v>87</v>
      </c>
      <c r="G372" s="50"/>
      <c r="H372" s="50"/>
      <c r="I372" s="43"/>
      <c r="J372" s="52">
        <v>445</v>
      </c>
      <c r="K372" s="45"/>
      <c r="L372" s="43"/>
      <c r="M372" s="43"/>
      <c r="N372" s="43"/>
      <c r="O372" s="43"/>
      <c r="P372" s="43"/>
      <c r="Q372" s="53">
        <f t="shared" si="15"/>
        <v>0</v>
      </c>
      <c r="R372" s="54">
        <f t="shared" si="16"/>
        <v>445</v>
      </c>
      <c r="S372" s="54">
        <f t="shared" si="17"/>
        <v>445</v>
      </c>
      <c r="T372" s="172"/>
      <c r="U372" s="173"/>
      <c r="V372" s="200"/>
      <c r="W372" s="200"/>
      <c r="X372" s="200"/>
      <c r="Y372" s="200"/>
      <c r="Z372" s="200"/>
      <c r="AA372" s="200"/>
      <c r="AB372" s="200"/>
      <c r="AC372" s="200"/>
      <c r="AD372" s="200"/>
      <c r="AN372" s="200"/>
      <c r="AO372" s="200"/>
      <c r="AP372" s="200"/>
      <c r="AQ372" s="200"/>
      <c r="AR372" s="200"/>
      <c r="AS372" s="200"/>
      <c r="AT372" s="200"/>
      <c r="AU372" s="200"/>
      <c r="AV372" s="200"/>
      <c r="AW372" s="200"/>
      <c r="AX372" s="200"/>
      <c r="AY372" s="200"/>
      <c r="AZ372" s="200"/>
      <c r="BA372" s="200"/>
      <c r="BB372" s="200"/>
      <c r="BC372" s="200"/>
      <c r="BD372" s="200"/>
      <c r="BE372" s="200"/>
      <c r="BF372" s="200"/>
      <c r="BG372" s="200"/>
      <c r="BH372" s="200"/>
      <c r="BI372" s="200"/>
    </row>
    <row r="373" spans="1:61" hidden="1" outlineLevel="2">
      <c r="A373" s="151">
        <v>43648</v>
      </c>
      <c r="B373" s="91" t="s">
        <v>56</v>
      </c>
      <c r="C373" s="49">
        <v>19070222</v>
      </c>
      <c r="D373" s="57" t="s">
        <v>66</v>
      </c>
      <c r="E373" s="51" t="s">
        <v>34</v>
      </c>
      <c r="F373" s="49" t="s">
        <v>109</v>
      </c>
      <c r="G373" s="50"/>
      <c r="H373" s="50"/>
      <c r="I373" s="43"/>
      <c r="J373" s="52">
        <v>700</v>
      </c>
      <c r="K373" s="45"/>
      <c r="L373" s="43"/>
      <c r="M373" s="43"/>
      <c r="N373" s="43"/>
      <c r="O373" s="43"/>
      <c r="P373" s="43"/>
      <c r="Q373" s="53">
        <f t="shared" si="15"/>
        <v>0</v>
      </c>
      <c r="R373" s="54">
        <f t="shared" si="16"/>
        <v>700</v>
      </c>
      <c r="S373" s="54">
        <f t="shared" si="17"/>
        <v>700</v>
      </c>
      <c r="T373" s="60"/>
      <c r="U373" s="48"/>
    </row>
    <row r="374" spans="1:61" s="7" customFormat="1" hidden="1" outlineLevel="2">
      <c r="A374" s="151">
        <v>43648</v>
      </c>
      <c r="B374" s="91" t="s">
        <v>56</v>
      </c>
      <c r="C374" s="55" t="s">
        <v>82</v>
      </c>
      <c r="D374" s="50" t="s">
        <v>83</v>
      </c>
      <c r="E374" s="51" t="s">
        <v>84</v>
      </c>
      <c r="F374" s="49" t="s">
        <v>116</v>
      </c>
      <c r="G374" s="50"/>
      <c r="H374" s="50"/>
      <c r="I374" s="43"/>
      <c r="J374" s="52">
        <v>600</v>
      </c>
      <c r="K374" s="45"/>
      <c r="L374" s="43"/>
      <c r="M374" s="43"/>
      <c r="N374" s="43"/>
      <c r="O374" s="43"/>
      <c r="P374" s="43"/>
      <c r="Q374" s="53">
        <f t="shared" si="15"/>
        <v>0</v>
      </c>
      <c r="R374" s="54">
        <f t="shared" si="16"/>
        <v>600</v>
      </c>
      <c r="S374" s="54">
        <f t="shared" si="17"/>
        <v>600</v>
      </c>
      <c r="T374" s="172"/>
      <c r="U374" s="173"/>
      <c r="V374" s="200"/>
      <c r="W374" s="200"/>
      <c r="X374" s="200"/>
      <c r="Y374" s="200"/>
      <c r="Z374" s="200"/>
      <c r="AA374" s="200"/>
      <c r="AB374" s="200"/>
      <c r="AC374" s="200"/>
      <c r="AD374" s="200"/>
      <c r="AN374" s="200"/>
      <c r="AO374" s="200"/>
      <c r="AP374" s="200"/>
      <c r="AQ374" s="200"/>
      <c r="AR374" s="200"/>
      <c r="AS374" s="200"/>
      <c r="AT374" s="200"/>
      <c r="AU374" s="200"/>
      <c r="AV374" s="200"/>
      <c r="AW374" s="200"/>
      <c r="AX374" s="200"/>
      <c r="AY374" s="200"/>
      <c r="AZ374" s="200"/>
      <c r="BA374" s="200"/>
      <c r="BB374" s="200"/>
      <c r="BC374" s="200"/>
      <c r="BD374" s="200"/>
      <c r="BE374" s="200"/>
      <c r="BF374" s="200"/>
      <c r="BG374" s="200"/>
      <c r="BH374" s="200"/>
      <c r="BI374" s="200"/>
    </row>
    <row r="375" spans="1:61" s="7" customFormat="1" hidden="1" outlineLevel="2">
      <c r="A375" s="151">
        <v>43649</v>
      </c>
      <c r="B375" s="90" t="s">
        <v>56</v>
      </c>
      <c r="C375" s="49">
        <v>19070310</v>
      </c>
      <c r="D375" s="57" t="s">
        <v>66</v>
      </c>
      <c r="E375" s="51" t="s">
        <v>34</v>
      </c>
      <c r="F375" s="49" t="s">
        <v>126</v>
      </c>
      <c r="G375" s="50"/>
      <c r="H375" s="50"/>
      <c r="I375" s="43"/>
      <c r="J375" s="52">
        <v>600</v>
      </c>
      <c r="K375" s="45"/>
      <c r="L375" s="43"/>
      <c r="M375" s="43"/>
      <c r="N375" s="43"/>
      <c r="O375" s="43"/>
      <c r="P375" s="43"/>
      <c r="Q375" s="53">
        <f t="shared" si="15"/>
        <v>0</v>
      </c>
      <c r="R375" s="54">
        <f t="shared" si="16"/>
        <v>600</v>
      </c>
      <c r="S375" s="54">
        <f t="shared" si="17"/>
        <v>600</v>
      </c>
      <c r="T375" s="172"/>
      <c r="U375" s="173"/>
      <c r="V375" s="200"/>
      <c r="W375" s="200"/>
      <c r="X375" s="200"/>
      <c r="Y375" s="200"/>
      <c r="Z375" s="200"/>
      <c r="AA375" s="200"/>
      <c r="AB375" s="200"/>
      <c r="AC375" s="200"/>
      <c r="AD375" s="200"/>
      <c r="AN375" s="200"/>
      <c r="AO375" s="200"/>
      <c r="AP375" s="200"/>
      <c r="AQ375" s="200"/>
      <c r="AR375" s="200"/>
      <c r="AS375" s="200"/>
      <c r="AT375" s="200"/>
      <c r="AU375" s="200"/>
      <c r="AV375" s="200"/>
      <c r="AW375" s="200"/>
      <c r="AX375" s="200"/>
      <c r="AY375" s="200"/>
      <c r="AZ375" s="200"/>
      <c r="BA375" s="200"/>
      <c r="BB375" s="200"/>
      <c r="BC375" s="200"/>
      <c r="BD375" s="200"/>
      <c r="BE375" s="200"/>
      <c r="BF375" s="200"/>
      <c r="BG375" s="200"/>
      <c r="BH375" s="200"/>
      <c r="BI375" s="200"/>
    </row>
    <row r="376" spans="1:61" s="7" customFormat="1" ht="33" hidden="1" outlineLevel="2">
      <c r="A376" s="151">
        <v>43649</v>
      </c>
      <c r="B376" s="106" t="s">
        <v>56</v>
      </c>
      <c r="C376" s="49">
        <v>19070322</v>
      </c>
      <c r="D376" s="50" t="s">
        <v>77</v>
      </c>
      <c r="E376" s="51" t="s">
        <v>84</v>
      </c>
      <c r="F376" s="78" t="s">
        <v>140</v>
      </c>
      <c r="G376" s="50"/>
      <c r="H376" s="50"/>
      <c r="I376" s="43"/>
      <c r="J376" s="52">
        <v>600</v>
      </c>
      <c r="K376" s="45"/>
      <c r="L376" s="43"/>
      <c r="M376" s="43"/>
      <c r="N376" s="43"/>
      <c r="O376" s="43"/>
      <c r="P376" s="43"/>
      <c r="Q376" s="53">
        <f t="shared" si="15"/>
        <v>0</v>
      </c>
      <c r="R376" s="54">
        <f t="shared" si="16"/>
        <v>600</v>
      </c>
      <c r="S376" s="54">
        <f t="shared" si="17"/>
        <v>600</v>
      </c>
      <c r="T376" s="172"/>
      <c r="U376" s="173"/>
      <c r="V376" s="200"/>
      <c r="W376" s="200"/>
      <c r="X376" s="200"/>
      <c r="Y376" s="200"/>
      <c r="Z376" s="200"/>
      <c r="AA376" s="200"/>
      <c r="AB376" s="200"/>
      <c r="AC376" s="200"/>
      <c r="AD376" s="200"/>
      <c r="AN376" s="200"/>
      <c r="AO376" s="200"/>
      <c r="AP376" s="200"/>
      <c r="AQ376" s="200"/>
      <c r="AR376" s="200"/>
      <c r="AS376" s="200"/>
      <c r="AT376" s="200"/>
      <c r="AU376" s="200"/>
      <c r="AV376" s="200"/>
      <c r="AW376" s="200"/>
      <c r="AX376" s="200"/>
      <c r="AY376" s="200"/>
      <c r="AZ376" s="200"/>
      <c r="BA376" s="200"/>
      <c r="BB376" s="200"/>
      <c r="BC376" s="200"/>
      <c r="BD376" s="200"/>
      <c r="BE376" s="200"/>
      <c r="BF376" s="200"/>
      <c r="BG376" s="200"/>
      <c r="BH376" s="200"/>
      <c r="BI376" s="200"/>
    </row>
    <row r="377" spans="1:61" s="6" customFormat="1" ht="18" hidden="1" outlineLevel="2">
      <c r="A377" s="151">
        <v>43649</v>
      </c>
      <c r="B377" s="90" t="s">
        <v>56</v>
      </c>
      <c r="C377" s="55" t="s">
        <v>82</v>
      </c>
      <c r="D377" s="50" t="s">
        <v>83</v>
      </c>
      <c r="E377" s="51" t="s">
        <v>142</v>
      </c>
      <c r="F377" s="49" t="s">
        <v>143</v>
      </c>
      <c r="G377" s="50"/>
      <c r="H377" s="50"/>
      <c r="I377" s="43"/>
      <c r="J377" s="52">
        <v>850</v>
      </c>
      <c r="K377" s="45"/>
      <c r="L377" s="43"/>
      <c r="M377" s="43"/>
      <c r="N377" s="43"/>
      <c r="O377" s="43"/>
      <c r="P377" s="43"/>
      <c r="Q377" s="53">
        <f t="shared" si="15"/>
        <v>0</v>
      </c>
      <c r="R377" s="54">
        <f t="shared" si="16"/>
        <v>850</v>
      </c>
      <c r="S377" s="54">
        <f t="shared" si="17"/>
        <v>850</v>
      </c>
      <c r="T377" s="153"/>
      <c r="U377" s="164"/>
      <c r="V377" s="199"/>
      <c r="W377" s="199"/>
      <c r="X377" s="199"/>
      <c r="Y377" s="199"/>
      <c r="Z377" s="199"/>
      <c r="AA377" s="199"/>
      <c r="AB377" s="199"/>
      <c r="AC377" s="199"/>
      <c r="AD377" s="199"/>
      <c r="AN377" s="199"/>
      <c r="AO377" s="199"/>
      <c r="AP377" s="199"/>
      <c r="AQ377" s="199"/>
      <c r="AR377" s="199"/>
      <c r="AS377" s="199"/>
      <c r="AT377" s="199"/>
      <c r="AU377" s="199"/>
      <c r="AV377" s="199"/>
      <c r="AW377" s="199"/>
      <c r="AX377" s="199"/>
      <c r="AY377" s="199"/>
      <c r="AZ377" s="199"/>
      <c r="BA377" s="199"/>
      <c r="BB377" s="199"/>
      <c r="BC377" s="199"/>
      <c r="BD377" s="199"/>
      <c r="BE377" s="199"/>
      <c r="BF377" s="199"/>
      <c r="BG377" s="199"/>
      <c r="BH377" s="199"/>
      <c r="BI377" s="199"/>
    </row>
    <row r="378" spans="1:61" s="8" customFormat="1" ht="18" hidden="1" outlineLevel="2">
      <c r="A378" s="151">
        <v>43649</v>
      </c>
      <c r="B378" s="90" t="s">
        <v>56</v>
      </c>
      <c r="C378" s="55" t="s">
        <v>82</v>
      </c>
      <c r="D378" s="50" t="s">
        <v>83</v>
      </c>
      <c r="E378" s="51" t="s">
        <v>84</v>
      </c>
      <c r="F378" s="49" t="s">
        <v>145</v>
      </c>
      <c r="G378" s="50"/>
      <c r="H378" s="50"/>
      <c r="I378" s="43"/>
      <c r="J378" s="52">
        <v>600</v>
      </c>
      <c r="K378" s="45"/>
      <c r="L378" s="43"/>
      <c r="M378" s="43"/>
      <c r="N378" s="43"/>
      <c r="O378" s="43"/>
      <c r="P378" s="43"/>
      <c r="Q378" s="53">
        <f t="shared" si="15"/>
        <v>0</v>
      </c>
      <c r="R378" s="54">
        <f t="shared" si="16"/>
        <v>600</v>
      </c>
      <c r="S378" s="54">
        <f t="shared" si="17"/>
        <v>600</v>
      </c>
      <c r="T378" s="153"/>
      <c r="U378" s="164"/>
      <c r="V378" s="201"/>
      <c r="W378" s="201"/>
      <c r="X378" s="201"/>
      <c r="Y378" s="201"/>
      <c r="Z378" s="201"/>
      <c r="AA378" s="201"/>
      <c r="AB378" s="201"/>
      <c r="AC378" s="201"/>
      <c r="AD378" s="201"/>
      <c r="AN378" s="201"/>
      <c r="AO378" s="201"/>
      <c r="AP378" s="201"/>
      <c r="AQ378" s="201"/>
      <c r="AR378" s="201"/>
      <c r="AS378" s="201"/>
      <c r="AT378" s="201"/>
      <c r="AU378" s="201"/>
      <c r="AV378" s="201"/>
      <c r="AW378" s="201"/>
      <c r="AX378" s="201"/>
      <c r="AY378" s="201"/>
      <c r="AZ378" s="201"/>
      <c r="BA378" s="201"/>
      <c r="BB378" s="201"/>
      <c r="BC378" s="201"/>
      <c r="BD378" s="201"/>
      <c r="BE378" s="201"/>
      <c r="BF378" s="201"/>
      <c r="BG378" s="201"/>
      <c r="BH378" s="201"/>
      <c r="BI378" s="201"/>
    </row>
    <row r="379" spans="1:61" hidden="1" outlineLevel="2">
      <c r="A379" s="151">
        <v>43649</v>
      </c>
      <c r="B379" s="90" t="s">
        <v>56</v>
      </c>
      <c r="C379" s="55" t="s">
        <v>82</v>
      </c>
      <c r="D379" s="50" t="s">
        <v>83</v>
      </c>
      <c r="E379" s="51" t="s">
        <v>84</v>
      </c>
      <c r="F379" s="78" t="s">
        <v>146</v>
      </c>
      <c r="G379" s="50"/>
      <c r="H379" s="50"/>
      <c r="I379" s="43"/>
      <c r="J379" s="52">
        <v>523</v>
      </c>
      <c r="K379" s="45"/>
      <c r="L379" s="43"/>
      <c r="M379" s="43"/>
      <c r="N379" s="43"/>
      <c r="O379" s="43"/>
      <c r="P379" s="43"/>
      <c r="Q379" s="53">
        <f t="shared" si="15"/>
        <v>0</v>
      </c>
      <c r="R379" s="54">
        <f t="shared" si="16"/>
        <v>523</v>
      </c>
      <c r="S379" s="54">
        <f t="shared" si="17"/>
        <v>523</v>
      </c>
      <c r="T379" s="60"/>
      <c r="U379" s="48"/>
    </row>
    <row r="380" spans="1:61" s="7" customFormat="1" hidden="1" outlineLevel="2">
      <c r="A380" s="151">
        <v>43649</v>
      </c>
      <c r="B380" s="90" t="s">
        <v>56</v>
      </c>
      <c r="C380" s="55" t="s">
        <v>82</v>
      </c>
      <c r="D380" s="50" t="s">
        <v>83</v>
      </c>
      <c r="E380" s="51" t="s">
        <v>84</v>
      </c>
      <c r="F380" s="62" t="s">
        <v>147</v>
      </c>
      <c r="G380" s="50"/>
      <c r="H380" s="50"/>
      <c r="I380" s="43"/>
      <c r="J380" s="52">
        <v>600</v>
      </c>
      <c r="K380" s="45"/>
      <c r="L380" s="43"/>
      <c r="M380" s="43"/>
      <c r="N380" s="43"/>
      <c r="O380" s="43"/>
      <c r="P380" s="43"/>
      <c r="Q380" s="53">
        <f t="shared" si="15"/>
        <v>0</v>
      </c>
      <c r="R380" s="54">
        <f t="shared" si="16"/>
        <v>600</v>
      </c>
      <c r="S380" s="54">
        <f t="shared" si="17"/>
        <v>600</v>
      </c>
      <c r="T380" s="172"/>
      <c r="U380" s="173"/>
      <c r="V380" s="200"/>
      <c r="W380" s="200"/>
      <c r="X380" s="200"/>
      <c r="Y380" s="200"/>
      <c r="Z380" s="200"/>
      <c r="AA380" s="200"/>
      <c r="AB380" s="200"/>
      <c r="AC380" s="200"/>
      <c r="AD380" s="200"/>
      <c r="AN380" s="200"/>
      <c r="AO380" s="200"/>
      <c r="AP380" s="200"/>
      <c r="AQ380" s="200"/>
      <c r="AR380" s="200"/>
      <c r="AS380" s="200"/>
      <c r="AT380" s="200"/>
      <c r="AU380" s="200"/>
      <c r="AV380" s="200"/>
      <c r="AW380" s="200"/>
      <c r="AX380" s="200"/>
      <c r="AY380" s="200"/>
      <c r="AZ380" s="200"/>
      <c r="BA380" s="200"/>
      <c r="BB380" s="200"/>
      <c r="BC380" s="200"/>
      <c r="BD380" s="200"/>
      <c r="BE380" s="200"/>
      <c r="BF380" s="200"/>
      <c r="BG380" s="200"/>
      <c r="BH380" s="200"/>
      <c r="BI380" s="200"/>
    </row>
    <row r="381" spans="1:61" hidden="1" outlineLevel="2">
      <c r="A381" s="151">
        <v>43649</v>
      </c>
      <c r="B381" s="90" t="s">
        <v>56</v>
      </c>
      <c r="C381" s="55" t="s">
        <v>82</v>
      </c>
      <c r="D381" s="50" t="s">
        <v>83</v>
      </c>
      <c r="E381" s="51" t="s">
        <v>84</v>
      </c>
      <c r="F381" s="49" t="s">
        <v>149</v>
      </c>
      <c r="G381" s="50"/>
      <c r="H381" s="50"/>
      <c r="I381" s="43"/>
      <c r="J381" s="52">
        <v>700</v>
      </c>
      <c r="K381" s="45"/>
      <c r="L381" s="43"/>
      <c r="M381" s="43"/>
      <c r="N381" s="43"/>
      <c r="O381" s="43"/>
      <c r="P381" s="52"/>
      <c r="Q381" s="53">
        <f t="shared" si="15"/>
        <v>0</v>
      </c>
      <c r="R381" s="54">
        <f t="shared" si="16"/>
        <v>700</v>
      </c>
      <c r="S381" s="54">
        <f t="shared" si="17"/>
        <v>700</v>
      </c>
      <c r="T381" s="60"/>
      <c r="U381" s="48"/>
    </row>
    <row r="382" spans="1:61" hidden="1" outlineLevel="2">
      <c r="A382" s="151">
        <v>43650</v>
      </c>
      <c r="B382" s="90" t="s">
        <v>56</v>
      </c>
      <c r="C382" s="49">
        <v>19070409</v>
      </c>
      <c r="D382" s="50" t="s">
        <v>47</v>
      </c>
      <c r="E382" s="51" t="s">
        <v>24</v>
      </c>
      <c r="F382" s="62" t="s">
        <v>155</v>
      </c>
      <c r="G382" s="50"/>
      <c r="H382" s="50"/>
      <c r="I382" s="43"/>
      <c r="J382" s="52">
        <v>874</v>
      </c>
      <c r="K382" s="45"/>
      <c r="L382" s="43"/>
      <c r="M382" s="43"/>
      <c r="N382" s="43"/>
      <c r="O382" s="43"/>
      <c r="P382" s="43"/>
      <c r="Q382" s="53">
        <f t="shared" si="15"/>
        <v>0</v>
      </c>
      <c r="R382" s="54">
        <f t="shared" si="16"/>
        <v>874</v>
      </c>
      <c r="S382" s="54">
        <f t="shared" si="17"/>
        <v>874</v>
      </c>
      <c r="T382" s="60"/>
      <c r="U382" s="48"/>
    </row>
    <row r="383" spans="1:61" s="10" customFormat="1" hidden="1" outlineLevel="2">
      <c r="A383" s="151">
        <v>43650</v>
      </c>
      <c r="B383" s="90" t="s">
        <v>56</v>
      </c>
      <c r="C383" s="49">
        <v>19070421</v>
      </c>
      <c r="D383" s="50" t="s">
        <v>162</v>
      </c>
      <c r="E383" s="51" t="s">
        <v>34</v>
      </c>
      <c r="F383" s="62" t="s">
        <v>164</v>
      </c>
      <c r="G383" s="50"/>
      <c r="H383" s="50"/>
      <c r="I383" s="43"/>
      <c r="J383" s="52">
        <v>700</v>
      </c>
      <c r="K383" s="45"/>
      <c r="L383" s="43"/>
      <c r="M383" s="43"/>
      <c r="N383" s="43"/>
      <c r="O383" s="43"/>
      <c r="P383" s="52"/>
      <c r="Q383" s="53">
        <f t="shared" si="15"/>
        <v>0</v>
      </c>
      <c r="R383" s="54">
        <f t="shared" si="16"/>
        <v>700</v>
      </c>
      <c r="S383" s="54">
        <f t="shared" si="17"/>
        <v>700</v>
      </c>
      <c r="T383" s="60"/>
      <c r="U383" s="48"/>
      <c r="V383" s="200"/>
      <c r="W383" s="200"/>
      <c r="X383" s="200"/>
      <c r="Y383" s="200"/>
      <c r="Z383" s="200"/>
      <c r="AA383" s="200"/>
      <c r="AB383" s="200"/>
      <c r="AC383" s="200"/>
      <c r="AD383" s="200"/>
      <c r="AN383" s="200"/>
      <c r="AO383" s="200"/>
      <c r="AP383" s="200"/>
      <c r="AQ383" s="200"/>
      <c r="AR383" s="200"/>
      <c r="AS383" s="200"/>
      <c r="AT383" s="200"/>
      <c r="AU383" s="200"/>
      <c r="AV383" s="200"/>
      <c r="AW383" s="200"/>
      <c r="AX383" s="200"/>
      <c r="AY383" s="200"/>
      <c r="AZ383" s="200"/>
      <c r="BA383" s="200"/>
      <c r="BB383" s="200"/>
      <c r="BC383" s="200"/>
      <c r="BD383" s="200"/>
      <c r="BE383" s="200"/>
      <c r="BF383" s="200"/>
      <c r="BG383" s="200"/>
      <c r="BH383" s="200"/>
      <c r="BI383" s="200"/>
    </row>
    <row r="384" spans="1:61" hidden="1" outlineLevel="2">
      <c r="A384" s="151">
        <v>43650</v>
      </c>
      <c r="B384" s="90" t="s">
        <v>56</v>
      </c>
      <c r="C384" s="66" t="s">
        <v>82</v>
      </c>
      <c r="D384" s="74" t="s">
        <v>83</v>
      </c>
      <c r="E384" s="51" t="s">
        <v>84</v>
      </c>
      <c r="F384" s="62" t="s">
        <v>169</v>
      </c>
      <c r="G384" s="50"/>
      <c r="H384" s="50"/>
      <c r="I384" s="43"/>
      <c r="J384" s="52">
        <v>600</v>
      </c>
      <c r="K384" s="45"/>
      <c r="L384" s="43"/>
      <c r="M384" s="43"/>
      <c r="N384" s="43"/>
      <c r="O384" s="43"/>
      <c r="P384" s="43"/>
      <c r="Q384" s="53">
        <f t="shared" si="15"/>
        <v>0</v>
      </c>
      <c r="R384" s="54">
        <f t="shared" si="16"/>
        <v>600</v>
      </c>
      <c r="S384" s="54">
        <f t="shared" si="17"/>
        <v>600</v>
      </c>
      <c r="T384" s="60"/>
      <c r="U384" s="48"/>
    </row>
    <row r="385" spans="1:61" s="7" customFormat="1" hidden="1" outlineLevel="2">
      <c r="A385" s="151">
        <v>43650</v>
      </c>
      <c r="B385" s="90" t="s">
        <v>56</v>
      </c>
      <c r="C385" s="66" t="s">
        <v>82</v>
      </c>
      <c r="D385" s="74" t="s">
        <v>83</v>
      </c>
      <c r="E385" s="51" t="s">
        <v>84</v>
      </c>
      <c r="F385" s="49" t="s">
        <v>170</v>
      </c>
      <c r="G385" s="50"/>
      <c r="H385" s="50"/>
      <c r="I385" s="43"/>
      <c r="J385" s="52">
        <v>495</v>
      </c>
      <c r="K385" s="45"/>
      <c r="L385" s="43"/>
      <c r="M385" s="43"/>
      <c r="N385" s="43"/>
      <c r="O385" s="43"/>
      <c r="P385" s="43"/>
      <c r="Q385" s="53">
        <f t="shared" si="15"/>
        <v>0</v>
      </c>
      <c r="R385" s="54">
        <f t="shared" si="16"/>
        <v>495</v>
      </c>
      <c r="S385" s="54">
        <f t="shared" si="17"/>
        <v>495</v>
      </c>
      <c r="T385" s="172"/>
      <c r="U385" s="173"/>
      <c r="V385" s="200"/>
      <c r="W385" s="200"/>
      <c r="X385" s="200"/>
      <c r="Y385" s="200"/>
      <c r="Z385" s="200"/>
      <c r="AA385" s="200"/>
      <c r="AB385" s="200"/>
      <c r="AC385" s="200"/>
      <c r="AD385" s="200"/>
      <c r="AN385" s="200"/>
      <c r="AO385" s="200"/>
      <c r="AP385" s="200"/>
      <c r="AQ385" s="200"/>
      <c r="AR385" s="200"/>
      <c r="AS385" s="200"/>
      <c r="AT385" s="200"/>
      <c r="AU385" s="200"/>
      <c r="AV385" s="200"/>
      <c r="AW385" s="200"/>
      <c r="AX385" s="200"/>
      <c r="AY385" s="200"/>
      <c r="AZ385" s="200"/>
      <c r="BA385" s="200"/>
      <c r="BB385" s="200"/>
      <c r="BC385" s="200"/>
      <c r="BD385" s="200"/>
      <c r="BE385" s="200"/>
      <c r="BF385" s="200"/>
      <c r="BG385" s="200"/>
      <c r="BH385" s="200"/>
      <c r="BI385" s="200"/>
    </row>
    <row r="386" spans="1:61" s="7" customFormat="1" hidden="1" outlineLevel="2">
      <c r="A386" s="151">
        <v>43650</v>
      </c>
      <c r="B386" s="90" t="s">
        <v>56</v>
      </c>
      <c r="C386" s="66" t="s">
        <v>82</v>
      </c>
      <c r="D386" s="74" t="s">
        <v>83</v>
      </c>
      <c r="E386" s="51" t="s">
        <v>84</v>
      </c>
      <c r="F386" s="49" t="s">
        <v>171</v>
      </c>
      <c r="G386" s="50"/>
      <c r="H386" s="50"/>
      <c r="I386" s="43"/>
      <c r="J386" s="52">
        <v>495</v>
      </c>
      <c r="K386" s="45"/>
      <c r="L386" s="43"/>
      <c r="M386" s="43"/>
      <c r="N386" s="43"/>
      <c r="O386" s="43"/>
      <c r="P386" s="43"/>
      <c r="Q386" s="53">
        <f t="shared" si="15"/>
        <v>0</v>
      </c>
      <c r="R386" s="54">
        <f t="shared" si="16"/>
        <v>495</v>
      </c>
      <c r="S386" s="54">
        <f t="shared" si="17"/>
        <v>495</v>
      </c>
      <c r="T386" s="172"/>
      <c r="U386" s="173"/>
      <c r="V386" s="200"/>
      <c r="W386" s="200"/>
      <c r="X386" s="200"/>
      <c r="Y386" s="200"/>
      <c r="Z386" s="200"/>
      <c r="AA386" s="200"/>
      <c r="AB386" s="200"/>
      <c r="AC386" s="200"/>
      <c r="AD386" s="200"/>
      <c r="AN386" s="200"/>
      <c r="AO386" s="200"/>
      <c r="AP386" s="200"/>
      <c r="AQ386" s="200"/>
      <c r="AR386" s="200"/>
      <c r="AS386" s="200"/>
      <c r="AT386" s="200"/>
      <c r="AU386" s="200"/>
      <c r="AV386" s="200"/>
      <c r="AW386" s="200"/>
      <c r="AX386" s="200"/>
      <c r="AY386" s="200"/>
      <c r="AZ386" s="200"/>
      <c r="BA386" s="200"/>
      <c r="BB386" s="200"/>
      <c r="BC386" s="200"/>
      <c r="BD386" s="200"/>
      <c r="BE386" s="200"/>
      <c r="BF386" s="200"/>
      <c r="BG386" s="200"/>
      <c r="BH386" s="200"/>
      <c r="BI386" s="200"/>
    </row>
    <row r="387" spans="1:61" hidden="1" outlineLevel="2">
      <c r="A387" s="151">
        <v>43650</v>
      </c>
      <c r="B387" s="90" t="s">
        <v>56</v>
      </c>
      <c r="C387" s="66" t="s">
        <v>82</v>
      </c>
      <c r="D387" s="74" t="s">
        <v>83</v>
      </c>
      <c r="E387" s="51" t="s">
        <v>84</v>
      </c>
      <c r="F387" s="49" t="s">
        <v>173</v>
      </c>
      <c r="G387" s="50"/>
      <c r="H387" s="50"/>
      <c r="I387" s="43"/>
      <c r="J387" s="52">
        <v>600</v>
      </c>
      <c r="K387" s="45"/>
      <c r="L387" s="43"/>
      <c r="M387" s="43"/>
      <c r="N387" s="43"/>
      <c r="O387" s="43"/>
      <c r="P387" s="43"/>
      <c r="Q387" s="53">
        <f t="shared" si="15"/>
        <v>0</v>
      </c>
      <c r="R387" s="54">
        <f t="shared" si="16"/>
        <v>600</v>
      </c>
      <c r="S387" s="54">
        <f t="shared" si="17"/>
        <v>600</v>
      </c>
      <c r="T387" s="60"/>
      <c r="U387" s="48"/>
    </row>
    <row r="388" spans="1:61" s="7" customFormat="1" hidden="1" outlineLevel="2">
      <c r="A388" s="151">
        <v>43650</v>
      </c>
      <c r="B388" s="90" t="s">
        <v>56</v>
      </c>
      <c r="C388" s="66" t="s">
        <v>82</v>
      </c>
      <c r="D388" s="74" t="s">
        <v>83</v>
      </c>
      <c r="E388" s="51" t="s">
        <v>84</v>
      </c>
      <c r="F388" s="49" t="s">
        <v>174</v>
      </c>
      <c r="G388" s="50"/>
      <c r="H388" s="50"/>
      <c r="I388" s="43"/>
      <c r="J388" s="52">
        <v>600</v>
      </c>
      <c r="K388" s="45"/>
      <c r="L388" s="43"/>
      <c r="M388" s="43"/>
      <c r="N388" s="43"/>
      <c r="O388" s="43"/>
      <c r="P388" s="43"/>
      <c r="Q388" s="53">
        <f t="shared" si="15"/>
        <v>0</v>
      </c>
      <c r="R388" s="54">
        <f t="shared" si="16"/>
        <v>600</v>
      </c>
      <c r="S388" s="54">
        <f t="shared" si="17"/>
        <v>600</v>
      </c>
      <c r="T388" s="172"/>
      <c r="U388" s="173"/>
      <c r="V388" s="200"/>
      <c r="W388" s="200"/>
      <c r="X388" s="200"/>
      <c r="Y388" s="200"/>
      <c r="Z388" s="200"/>
      <c r="AA388" s="200"/>
      <c r="AB388" s="200"/>
      <c r="AC388" s="200"/>
      <c r="AD388" s="200"/>
      <c r="AN388" s="200"/>
      <c r="AO388" s="200"/>
      <c r="AP388" s="200"/>
      <c r="AQ388" s="200"/>
      <c r="AR388" s="200"/>
      <c r="AS388" s="200"/>
      <c r="AT388" s="200"/>
      <c r="AU388" s="200"/>
      <c r="AV388" s="200"/>
      <c r="AW388" s="200"/>
      <c r="AX388" s="200"/>
      <c r="AY388" s="200"/>
      <c r="AZ388" s="200"/>
      <c r="BA388" s="200"/>
      <c r="BB388" s="200"/>
      <c r="BC388" s="200"/>
      <c r="BD388" s="200"/>
      <c r="BE388" s="200"/>
      <c r="BF388" s="200"/>
      <c r="BG388" s="200"/>
      <c r="BH388" s="200"/>
      <c r="BI388" s="200"/>
    </row>
    <row r="389" spans="1:61" s="7" customFormat="1" hidden="1" outlineLevel="2">
      <c r="A389" s="151">
        <v>43651</v>
      </c>
      <c r="B389" s="90" t="s">
        <v>56</v>
      </c>
      <c r="C389" s="49">
        <v>19070510</v>
      </c>
      <c r="D389" s="50" t="s">
        <v>18</v>
      </c>
      <c r="E389" s="51" t="s">
        <v>48</v>
      </c>
      <c r="F389" s="55" t="s">
        <v>181</v>
      </c>
      <c r="G389" s="50"/>
      <c r="H389" s="50"/>
      <c r="I389" s="43"/>
      <c r="J389" s="52">
        <v>700</v>
      </c>
      <c r="K389" s="45"/>
      <c r="L389" s="43"/>
      <c r="M389" s="43"/>
      <c r="N389" s="43"/>
      <c r="O389" s="43"/>
      <c r="P389" s="43"/>
      <c r="Q389" s="53">
        <f t="shared" si="15"/>
        <v>0</v>
      </c>
      <c r="R389" s="54">
        <f t="shared" si="16"/>
        <v>700</v>
      </c>
      <c r="S389" s="54">
        <f t="shared" si="17"/>
        <v>700</v>
      </c>
      <c r="T389" s="172"/>
      <c r="U389" s="173"/>
      <c r="V389" s="200"/>
      <c r="W389" s="200"/>
      <c r="X389" s="200"/>
      <c r="Y389" s="200"/>
      <c r="Z389" s="200"/>
      <c r="AA389" s="200"/>
      <c r="AB389" s="200"/>
      <c r="AC389" s="200"/>
      <c r="AD389" s="200"/>
      <c r="AN389" s="200"/>
      <c r="AO389" s="200"/>
      <c r="AP389" s="200"/>
      <c r="AQ389" s="200"/>
      <c r="AR389" s="200"/>
      <c r="AS389" s="200"/>
      <c r="AT389" s="200"/>
      <c r="AU389" s="200"/>
      <c r="AV389" s="200"/>
      <c r="AW389" s="200"/>
      <c r="AX389" s="200"/>
      <c r="AY389" s="200"/>
      <c r="AZ389" s="200"/>
      <c r="BA389" s="200"/>
      <c r="BB389" s="200"/>
      <c r="BC389" s="200"/>
      <c r="BD389" s="200"/>
      <c r="BE389" s="200"/>
      <c r="BF389" s="200"/>
      <c r="BG389" s="200"/>
      <c r="BH389" s="200"/>
      <c r="BI389" s="200"/>
    </row>
    <row r="390" spans="1:61" hidden="1" outlineLevel="2">
      <c r="A390" s="151">
        <v>43651</v>
      </c>
      <c r="B390" s="90" t="s">
        <v>56</v>
      </c>
      <c r="C390" s="49">
        <v>19070516</v>
      </c>
      <c r="D390" s="57" t="s">
        <v>66</v>
      </c>
      <c r="E390" s="51" t="s">
        <v>34</v>
      </c>
      <c r="F390" s="55" t="s">
        <v>187</v>
      </c>
      <c r="G390" s="50"/>
      <c r="H390" s="50"/>
      <c r="I390" s="43"/>
      <c r="J390" s="52">
        <v>600</v>
      </c>
      <c r="K390" s="45"/>
      <c r="L390" s="43"/>
      <c r="M390" s="43"/>
      <c r="N390" s="43"/>
      <c r="O390" s="43"/>
      <c r="P390" s="43"/>
      <c r="Q390" s="53">
        <f t="shared" si="15"/>
        <v>0</v>
      </c>
      <c r="R390" s="54">
        <f t="shared" si="16"/>
        <v>600</v>
      </c>
      <c r="S390" s="54">
        <f t="shared" si="17"/>
        <v>600</v>
      </c>
      <c r="T390" s="60"/>
      <c r="U390" s="48"/>
    </row>
    <row r="391" spans="1:61" s="10" customFormat="1" hidden="1" outlineLevel="2">
      <c r="A391" s="151">
        <v>43651</v>
      </c>
      <c r="B391" s="90" t="s">
        <v>56</v>
      </c>
      <c r="C391" s="49">
        <v>19070525</v>
      </c>
      <c r="D391" s="50" t="s">
        <v>102</v>
      </c>
      <c r="E391" s="51" t="s">
        <v>67</v>
      </c>
      <c r="F391" s="55" t="s">
        <v>193</v>
      </c>
      <c r="G391" s="50"/>
      <c r="H391" s="50"/>
      <c r="I391" s="43"/>
      <c r="J391" s="52">
        <v>700</v>
      </c>
      <c r="K391" s="45"/>
      <c r="L391" s="43"/>
      <c r="M391" s="43"/>
      <c r="N391" s="43"/>
      <c r="O391" s="43"/>
      <c r="P391" s="43"/>
      <c r="Q391" s="53">
        <f t="shared" si="15"/>
        <v>0</v>
      </c>
      <c r="R391" s="54">
        <f t="shared" si="16"/>
        <v>700</v>
      </c>
      <c r="S391" s="54">
        <f t="shared" si="17"/>
        <v>700</v>
      </c>
      <c r="T391" s="60"/>
      <c r="U391" s="48"/>
      <c r="V391" s="200"/>
      <c r="W391" s="200"/>
      <c r="X391" s="200"/>
      <c r="Y391" s="200"/>
      <c r="Z391" s="200"/>
      <c r="AA391" s="200"/>
      <c r="AB391" s="200"/>
      <c r="AC391" s="200"/>
      <c r="AD391" s="200"/>
      <c r="AN391" s="200"/>
      <c r="AO391" s="200"/>
      <c r="AP391" s="200"/>
      <c r="AQ391" s="200"/>
      <c r="AR391" s="200"/>
      <c r="AS391" s="200"/>
      <c r="AT391" s="200"/>
      <c r="AU391" s="200"/>
      <c r="AV391" s="200"/>
      <c r="AW391" s="200"/>
      <c r="AX391" s="200"/>
      <c r="AY391" s="200"/>
      <c r="AZ391" s="200"/>
      <c r="BA391" s="200"/>
      <c r="BB391" s="200"/>
      <c r="BC391" s="200"/>
      <c r="BD391" s="200"/>
      <c r="BE391" s="200"/>
      <c r="BF391" s="200"/>
      <c r="BG391" s="200"/>
      <c r="BH391" s="200"/>
      <c r="BI391" s="200"/>
    </row>
    <row r="392" spans="1:61" s="7" customFormat="1" hidden="1" outlineLevel="2">
      <c r="A392" s="151">
        <v>43651</v>
      </c>
      <c r="B392" s="90" t="s">
        <v>56</v>
      </c>
      <c r="C392" s="55" t="s">
        <v>82</v>
      </c>
      <c r="D392" s="50" t="s">
        <v>83</v>
      </c>
      <c r="E392" s="51" t="s">
        <v>84</v>
      </c>
      <c r="F392" s="55" t="s">
        <v>200</v>
      </c>
      <c r="G392" s="50"/>
      <c r="H392" s="50"/>
      <c r="I392" s="43"/>
      <c r="J392" s="52">
        <v>600</v>
      </c>
      <c r="K392" s="45"/>
      <c r="L392" s="43"/>
      <c r="M392" s="43"/>
      <c r="N392" s="43"/>
      <c r="O392" s="43"/>
      <c r="P392" s="43"/>
      <c r="Q392" s="53">
        <f t="shared" si="15"/>
        <v>0</v>
      </c>
      <c r="R392" s="54">
        <f t="shared" si="16"/>
        <v>600</v>
      </c>
      <c r="S392" s="54">
        <f t="shared" si="17"/>
        <v>600</v>
      </c>
      <c r="T392" s="172"/>
      <c r="U392" s="173"/>
      <c r="V392" s="200"/>
      <c r="W392" s="200"/>
      <c r="X392" s="200"/>
      <c r="Y392" s="200"/>
      <c r="Z392" s="200"/>
      <c r="AA392" s="200"/>
      <c r="AB392" s="200"/>
      <c r="AC392" s="200"/>
      <c r="AD392" s="200"/>
      <c r="AN392" s="200"/>
      <c r="AO392" s="200"/>
      <c r="AP392" s="200"/>
      <c r="AQ392" s="200"/>
      <c r="AR392" s="200"/>
      <c r="AS392" s="200"/>
      <c r="AT392" s="200"/>
      <c r="AU392" s="200"/>
      <c r="AV392" s="200"/>
      <c r="AW392" s="200"/>
      <c r="AX392" s="200"/>
      <c r="AY392" s="200"/>
      <c r="AZ392" s="200"/>
      <c r="BA392" s="200"/>
      <c r="BB392" s="200"/>
      <c r="BC392" s="200"/>
      <c r="BD392" s="200"/>
      <c r="BE392" s="200"/>
      <c r="BF392" s="200"/>
      <c r="BG392" s="200"/>
      <c r="BH392" s="200"/>
      <c r="BI392" s="200"/>
    </row>
    <row r="393" spans="1:61" s="7" customFormat="1" hidden="1" outlineLevel="2">
      <c r="A393" s="151">
        <v>43651</v>
      </c>
      <c r="B393" s="90" t="s">
        <v>56</v>
      </c>
      <c r="C393" s="55" t="s">
        <v>82</v>
      </c>
      <c r="D393" s="50" t="s">
        <v>83</v>
      </c>
      <c r="E393" s="51" t="s">
        <v>84</v>
      </c>
      <c r="F393" s="55" t="s">
        <v>203</v>
      </c>
      <c r="G393" s="50"/>
      <c r="H393" s="50"/>
      <c r="I393" s="43"/>
      <c r="J393" s="52">
        <v>600</v>
      </c>
      <c r="K393" s="45"/>
      <c r="L393" s="43"/>
      <c r="M393" s="43"/>
      <c r="N393" s="43"/>
      <c r="O393" s="43"/>
      <c r="P393" s="43"/>
      <c r="Q393" s="53">
        <f t="shared" si="15"/>
        <v>0</v>
      </c>
      <c r="R393" s="54">
        <f t="shared" si="16"/>
        <v>600</v>
      </c>
      <c r="S393" s="54">
        <f t="shared" si="17"/>
        <v>600</v>
      </c>
      <c r="T393" s="172"/>
      <c r="U393" s="173"/>
      <c r="V393" s="200"/>
      <c r="W393" s="200"/>
      <c r="X393" s="200"/>
      <c r="Y393" s="200"/>
      <c r="Z393" s="200"/>
      <c r="AA393" s="200"/>
      <c r="AB393" s="200"/>
      <c r="AC393" s="200"/>
      <c r="AD393" s="200"/>
      <c r="AN393" s="200"/>
      <c r="AO393" s="200"/>
      <c r="AP393" s="200"/>
      <c r="AQ393" s="200"/>
      <c r="AR393" s="200"/>
      <c r="AS393" s="200"/>
      <c r="AT393" s="200"/>
      <c r="AU393" s="200"/>
      <c r="AV393" s="200"/>
      <c r="AW393" s="200"/>
      <c r="AX393" s="200"/>
      <c r="AY393" s="200"/>
      <c r="AZ393" s="200"/>
      <c r="BA393" s="200"/>
      <c r="BB393" s="200"/>
      <c r="BC393" s="200"/>
      <c r="BD393" s="200"/>
      <c r="BE393" s="200"/>
      <c r="BF393" s="200"/>
      <c r="BG393" s="200"/>
      <c r="BH393" s="200"/>
      <c r="BI393" s="200"/>
    </row>
    <row r="394" spans="1:61" s="6" customFormat="1" ht="18" hidden="1" outlineLevel="2">
      <c r="A394" s="151">
        <v>43651</v>
      </c>
      <c r="B394" s="90" t="s">
        <v>56</v>
      </c>
      <c r="C394" s="55" t="s">
        <v>82</v>
      </c>
      <c r="D394" s="50" t="s">
        <v>83</v>
      </c>
      <c r="E394" s="51" t="s">
        <v>84</v>
      </c>
      <c r="F394" s="49" t="s">
        <v>204</v>
      </c>
      <c r="G394" s="50"/>
      <c r="H394" s="50"/>
      <c r="I394" s="43"/>
      <c r="J394" s="52">
        <v>523</v>
      </c>
      <c r="K394" s="45"/>
      <c r="L394" s="43"/>
      <c r="M394" s="43"/>
      <c r="N394" s="43"/>
      <c r="O394" s="43"/>
      <c r="P394" s="43"/>
      <c r="Q394" s="53">
        <f t="shared" si="15"/>
        <v>0</v>
      </c>
      <c r="R394" s="54">
        <f t="shared" si="16"/>
        <v>523</v>
      </c>
      <c r="S394" s="54">
        <f t="shared" si="17"/>
        <v>523</v>
      </c>
      <c r="T394" s="153"/>
      <c r="U394" s="164"/>
      <c r="V394" s="199"/>
      <c r="W394" s="199"/>
      <c r="X394" s="199"/>
      <c r="Y394" s="199"/>
      <c r="Z394" s="199"/>
      <c r="AA394" s="199"/>
      <c r="AB394" s="199"/>
      <c r="AC394" s="199"/>
      <c r="AD394" s="199"/>
      <c r="AN394" s="199"/>
      <c r="AO394" s="199"/>
      <c r="AP394" s="199"/>
      <c r="AQ394" s="199"/>
      <c r="AR394" s="199"/>
      <c r="AS394" s="199"/>
      <c r="AT394" s="199"/>
      <c r="AU394" s="199"/>
      <c r="AV394" s="199"/>
      <c r="AW394" s="199"/>
      <c r="AX394" s="199"/>
      <c r="AY394" s="199"/>
      <c r="AZ394" s="199"/>
      <c r="BA394" s="199"/>
      <c r="BB394" s="199"/>
      <c r="BC394" s="199"/>
      <c r="BD394" s="199"/>
      <c r="BE394" s="199"/>
      <c r="BF394" s="199"/>
      <c r="BG394" s="199"/>
      <c r="BH394" s="199"/>
      <c r="BI394" s="199"/>
    </row>
    <row r="395" spans="1:61" hidden="1" outlineLevel="2">
      <c r="A395" s="151">
        <v>43651</v>
      </c>
      <c r="B395" s="90" t="s">
        <v>56</v>
      </c>
      <c r="C395" s="55" t="s">
        <v>82</v>
      </c>
      <c r="D395" s="50" t="s">
        <v>83</v>
      </c>
      <c r="E395" s="51" t="s">
        <v>84</v>
      </c>
      <c r="F395" s="55" t="s">
        <v>205</v>
      </c>
      <c r="G395" s="50"/>
      <c r="H395" s="50"/>
      <c r="I395" s="43"/>
      <c r="J395" s="52">
        <v>523</v>
      </c>
      <c r="K395" s="45"/>
      <c r="L395" s="43"/>
      <c r="M395" s="43"/>
      <c r="N395" s="43"/>
      <c r="O395" s="43"/>
      <c r="P395" s="43"/>
      <c r="Q395" s="53">
        <f t="shared" si="15"/>
        <v>0</v>
      </c>
      <c r="R395" s="54">
        <f t="shared" si="16"/>
        <v>523</v>
      </c>
      <c r="S395" s="54">
        <f t="shared" si="17"/>
        <v>523</v>
      </c>
      <c r="T395" s="60"/>
      <c r="U395" s="48"/>
    </row>
    <row r="396" spans="1:61" hidden="1" outlineLevel="2">
      <c r="A396" s="151">
        <v>43651</v>
      </c>
      <c r="B396" s="90" t="s">
        <v>56</v>
      </c>
      <c r="C396" s="49">
        <v>19070522</v>
      </c>
      <c r="D396" s="66" t="s">
        <v>208</v>
      </c>
      <c r="E396" s="51" t="s">
        <v>84</v>
      </c>
      <c r="F396" s="49" t="s">
        <v>209</v>
      </c>
      <c r="G396" s="50"/>
      <c r="H396" s="50"/>
      <c r="I396" s="43"/>
      <c r="J396" s="52">
        <v>600</v>
      </c>
      <c r="K396" s="45"/>
      <c r="L396" s="43"/>
      <c r="M396" s="43"/>
      <c r="N396" s="43"/>
      <c r="O396" s="43"/>
      <c r="P396" s="43"/>
      <c r="Q396" s="53">
        <f t="shared" si="15"/>
        <v>0</v>
      </c>
      <c r="R396" s="54">
        <f t="shared" si="16"/>
        <v>600</v>
      </c>
      <c r="S396" s="54">
        <f t="shared" si="17"/>
        <v>600</v>
      </c>
      <c r="T396" s="60"/>
      <c r="U396" s="48"/>
    </row>
    <row r="397" spans="1:61" s="7" customFormat="1" hidden="1" outlineLevel="2">
      <c r="A397" s="151">
        <v>43652</v>
      </c>
      <c r="B397" s="91" t="s">
        <v>56</v>
      </c>
      <c r="C397" s="49">
        <v>19070609</v>
      </c>
      <c r="D397" s="50" t="s">
        <v>162</v>
      </c>
      <c r="E397" s="51" t="s">
        <v>61</v>
      </c>
      <c r="F397" s="49" t="s">
        <v>216</v>
      </c>
      <c r="G397" s="43"/>
      <c r="H397" s="43"/>
      <c r="I397" s="43"/>
      <c r="J397" s="52">
        <v>600</v>
      </c>
      <c r="K397" s="45"/>
      <c r="L397" s="43"/>
      <c r="M397" s="43"/>
      <c r="N397" s="43"/>
      <c r="O397" s="43"/>
      <c r="P397" s="43"/>
      <c r="Q397" s="53">
        <f t="shared" si="15"/>
        <v>0</v>
      </c>
      <c r="R397" s="54">
        <f t="shared" si="16"/>
        <v>600</v>
      </c>
      <c r="S397" s="54">
        <f t="shared" si="17"/>
        <v>600</v>
      </c>
      <c r="T397" s="172"/>
      <c r="U397" s="173"/>
      <c r="V397" s="200"/>
      <c r="W397" s="200"/>
      <c r="X397" s="200"/>
      <c r="Y397" s="200"/>
      <c r="Z397" s="200"/>
      <c r="AA397" s="200"/>
      <c r="AB397" s="200"/>
      <c r="AC397" s="200"/>
      <c r="AD397" s="200"/>
      <c r="AN397" s="200"/>
      <c r="AO397" s="200"/>
      <c r="AP397" s="200"/>
      <c r="AQ397" s="200"/>
      <c r="AR397" s="200"/>
      <c r="AS397" s="200"/>
      <c r="AT397" s="200"/>
      <c r="AU397" s="200"/>
      <c r="AV397" s="200"/>
      <c r="AW397" s="200"/>
      <c r="AX397" s="200"/>
      <c r="AY397" s="200"/>
      <c r="AZ397" s="200"/>
      <c r="BA397" s="200"/>
      <c r="BB397" s="200"/>
      <c r="BC397" s="200"/>
      <c r="BD397" s="200"/>
      <c r="BE397" s="200"/>
      <c r="BF397" s="200"/>
      <c r="BG397" s="200"/>
      <c r="BH397" s="200"/>
      <c r="BI397" s="200"/>
    </row>
    <row r="398" spans="1:61" hidden="1" outlineLevel="2">
      <c r="A398" s="151">
        <v>43652</v>
      </c>
      <c r="B398" s="91" t="s">
        <v>56</v>
      </c>
      <c r="C398" s="49">
        <v>19070618</v>
      </c>
      <c r="D398" s="57" t="s">
        <v>66</v>
      </c>
      <c r="E398" s="51" t="s">
        <v>40</v>
      </c>
      <c r="F398" s="49" t="s">
        <v>221</v>
      </c>
      <c r="G398" s="43"/>
      <c r="H398" s="43"/>
      <c r="I398" s="43"/>
      <c r="J398" s="52">
        <v>623</v>
      </c>
      <c r="K398" s="45"/>
      <c r="L398" s="43"/>
      <c r="M398" s="43"/>
      <c r="N398" s="43"/>
      <c r="O398" s="43"/>
      <c r="P398" s="43"/>
      <c r="Q398" s="53">
        <f t="shared" si="15"/>
        <v>0</v>
      </c>
      <c r="R398" s="54">
        <f t="shared" si="16"/>
        <v>623</v>
      </c>
      <c r="S398" s="54">
        <f t="shared" si="17"/>
        <v>623</v>
      </c>
      <c r="T398" s="60"/>
      <c r="U398" s="48"/>
    </row>
    <row r="399" spans="1:61" s="7" customFormat="1" hidden="1" outlineLevel="2">
      <c r="A399" s="151">
        <v>43652</v>
      </c>
      <c r="B399" s="91" t="s">
        <v>56</v>
      </c>
      <c r="C399" s="55" t="s">
        <v>82</v>
      </c>
      <c r="D399" s="50" t="s">
        <v>83</v>
      </c>
      <c r="E399" s="51" t="s">
        <v>84</v>
      </c>
      <c r="F399" s="49" t="s">
        <v>240</v>
      </c>
      <c r="G399" s="43"/>
      <c r="H399" s="43"/>
      <c r="I399" s="43"/>
      <c r="J399" s="52">
        <v>700</v>
      </c>
      <c r="K399" s="45">
        <v>-148</v>
      </c>
      <c r="L399" s="43"/>
      <c r="M399" s="43"/>
      <c r="N399" s="43"/>
      <c r="O399" s="43"/>
      <c r="P399" s="43"/>
      <c r="Q399" s="53">
        <f t="shared" si="15"/>
        <v>0</v>
      </c>
      <c r="R399" s="54">
        <f t="shared" si="16"/>
        <v>552</v>
      </c>
      <c r="S399" s="54">
        <f t="shared" si="17"/>
        <v>552</v>
      </c>
      <c r="T399" s="172"/>
      <c r="U399" s="173"/>
      <c r="V399" s="200"/>
      <c r="W399" s="200"/>
      <c r="X399" s="200"/>
      <c r="Y399" s="200"/>
      <c r="Z399" s="200"/>
      <c r="AA399" s="200"/>
      <c r="AB399" s="200"/>
      <c r="AC399" s="200"/>
      <c r="AD399" s="200"/>
      <c r="AN399" s="200"/>
      <c r="AO399" s="200"/>
      <c r="AP399" s="200"/>
      <c r="AQ399" s="200"/>
      <c r="AR399" s="200"/>
      <c r="AS399" s="200"/>
      <c r="AT399" s="200"/>
      <c r="AU399" s="200"/>
      <c r="AV399" s="200"/>
      <c r="AW399" s="200"/>
      <c r="AX399" s="200"/>
      <c r="AY399" s="200"/>
      <c r="AZ399" s="200"/>
      <c r="BA399" s="200"/>
      <c r="BB399" s="200"/>
      <c r="BC399" s="200"/>
      <c r="BD399" s="200"/>
      <c r="BE399" s="200"/>
      <c r="BF399" s="200"/>
      <c r="BG399" s="200"/>
      <c r="BH399" s="200"/>
      <c r="BI399" s="200"/>
    </row>
    <row r="400" spans="1:61" s="6" customFormat="1" ht="18" hidden="1" outlineLevel="2">
      <c r="A400" s="151">
        <v>43653</v>
      </c>
      <c r="B400" s="91" t="s">
        <v>56</v>
      </c>
      <c r="C400" s="49">
        <v>19070725</v>
      </c>
      <c r="D400" s="43" t="s">
        <v>162</v>
      </c>
      <c r="E400" s="51" t="s">
        <v>24</v>
      </c>
      <c r="F400" s="55" t="s">
        <v>257</v>
      </c>
      <c r="G400" s="50"/>
      <c r="H400" s="50"/>
      <c r="I400" s="43"/>
      <c r="J400" s="52">
        <v>600</v>
      </c>
      <c r="K400" s="45"/>
      <c r="L400" s="43"/>
      <c r="M400" s="43"/>
      <c r="N400" s="43"/>
      <c r="O400" s="43"/>
      <c r="P400" s="43"/>
      <c r="Q400" s="53">
        <f t="shared" si="15"/>
        <v>0</v>
      </c>
      <c r="R400" s="54">
        <f t="shared" si="16"/>
        <v>600</v>
      </c>
      <c r="S400" s="54">
        <f t="shared" si="17"/>
        <v>600</v>
      </c>
      <c r="T400" s="153"/>
      <c r="U400" s="164"/>
      <c r="V400" s="199"/>
      <c r="W400" s="199"/>
      <c r="X400" s="199"/>
      <c r="Y400" s="199"/>
      <c r="Z400" s="199"/>
      <c r="AA400" s="199"/>
      <c r="AB400" s="199"/>
      <c r="AC400" s="199"/>
      <c r="AD400" s="199"/>
      <c r="AN400" s="199"/>
      <c r="AO400" s="199"/>
      <c r="AP400" s="199"/>
      <c r="AQ400" s="199"/>
      <c r="AR400" s="199"/>
      <c r="AS400" s="199"/>
      <c r="AT400" s="199"/>
      <c r="AU400" s="199"/>
      <c r="AV400" s="199"/>
      <c r="AW400" s="199"/>
      <c r="AX400" s="199"/>
      <c r="AY400" s="199"/>
      <c r="AZ400" s="199"/>
      <c r="BA400" s="199"/>
      <c r="BB400" s="199"/>
      <c r="BC400" s="199"/>
      <c r="BD400" s="199"/>
      <c r="BE400" s="199"/>
      <c r="BF400" s="199"/>
      <c r="BG400" s="199"/>
      <c r="BH400" s="199"/>
      <c r="BI400" s="199"/>
    </row>
    <row r="401" spans="1:61" s="6" customFormat="1" ht="18" hidden="1" outlineLevel="2">
      <c r="A401" s="151">
        <v>43653</v>
      </c>
      <c r="B401" s="89" t="s">
        <v>56</v>
      </c>
      <c r="C401" s="49">
        <v>19070713</v>
      </c>
      <c r="D401" s="43" t="s">
        <v>47</v>
      </c>
      <c r="E401" s="51" t="s">
        <v>40</v>
      </c>
      <c r="F401" s="55" t="s">
        <v>266</v>
      </c>
      <c r="G401" s="43"/>
      <c r="H401" s="43"/>
      <c r="I401" s="43"/>
      <c r="J401" s="52">
        <v>600</v>
      </c>
      <c r="K401" s="45"/>
      <c r="L401" s="43"/>
      <c r="M401" s="43"/>
      <c r="N401" s="43"/>
      <c r="O401" s="43"/>
      <c r="P401" s="43"/>
      <c r="Q401" s="53">
        <f t="shared" si="15"/>
        <v>0</v>
      </c>
      <c r="R401" s="54">
        <f t="shared" si="16"/>
        <v>600</v>
      </c>
      <c r="S401" s="54">
        <f t="shared" si="17"/>
        <v>600</v>
      </c>
      <c r="T401" s="153"/>
      <c r="U401" s="164"/>
      <c r="V401" s="199"/>
      <c r="W401" s="199"/>
      <c r="X401" s="199"/>
      <c r="Y401" s="199"/>
      <c r="Z401" s="199"/>
      <c r="AA401" s="199"/>
      <c r="AB401" s="199"/>
      <c r="AC401" s="199"/>
      <c r="AD401" s="199"/>
      <c r="AN401" s="199"/>
      <c r="AO401" s="199"/>
      <c r="AP401" s="199"/>
      <c r="AQ401" s="199"/>
      <c r="AR401" s="199"/>
      <c r="AS401" s="199"/>
      <c r="AT401" s="199"/>
      <c r="AU401" s="199"/>
      <c r="AV401" s="199"/>
      <c r="AW401" s="199"/>
      <c r="AX401" s="199"/>
      <c r="AY401" s="199"/>
      <c r="AZ401" s="199"/>
      <c r="BA401" s="199"/>
      <c r="BB401" s="199"/>
      <c r="BC401" s="199"/>
      <c r="BD401" s="199"/>
      <c r="BE401" s="199"/>
      <c r="BF401" s="199"/>
      <c r="BG401" s="199"/>
      <c r="BH401" s="199"/>
      <c r="BI401" s="199"/>
    </row>
    <row r="402" spans="1:61" hidden="1" outlineLevel="2">
      <c r="A402" s="151">
        <v>43653</v>
      </c>
      <c r="B402" s="91" t="s">
        <v>56</v>
      </c>
      <c r="C402" s="55" t="s">
        <v>269</v>
      </c>
      <c r="D402" s="50" t="s">
        <v>83</v>
      </c>
      <c r="E402" s="51" t="s">
        <v>142</v>
      </c>
      <c r="F402" s="49" t="s">
        <v>270</v>
      </c>
      <c r="G402" s="50"/>
      <c r="H402" s="50"/>
      <c r="I402" s="43"/>
      <c r="J402" s="52">
        <v>1000</v>
      </c>
      <c r="K402" s="45">
        <v>-970</v>
      </c>
      <c r="L402" s="43"/>
      <c r="M402" s="43"/>
      <c r="N402" s="43"/>
      <c r="O402" s="43"/>
      <c r="P402" s="43"/>
      <c r="Q402" s="53">
        <f t="shared" si="15"/>
        <v>0</v>
      </c>
      <c r="R402" s="54">
        <f t="shared" si="16"/>
        <v>30</v>
      </c>
      <c r="S402" s="54">
        <f t="shared" si="17"/>
        <v>30</v>
      </c>
      <c r="T402" s="60"/>
      <c r="U402" s="48"/>
    </row>
    <row r="403" spans="1:61" hidden="1" outlineLevel="2">
      <c r="A403" s="151">
        <v>43653</v>
      </c>
      <c r="B403" s="91" t="s">
        <v>56</v>
      </c>
      <c r="C403" s="55" t="s">
        <v>82</v>
      </c>
      <c r="D403" s="50" t="s">
        <v>83</v>
      </c>
      <c r="E403" s="51" t="s">
        <v>84</v>
      </c>
      <c r="F403" s="49" t="s">
        <v>271</v>
      </c>
      <c r="G403" s="50"/>
      <c r="H403" s="50"/>
      <c r="I403" s="43"/>
      <c r="J403" s="52">
        <v>700</v>
      </c>
      <c r="K403" s="45"/>
      <c r="L403" s="43"/>
      <c r="M403" s="43"/>
      <c r="N403" s="43"/>
      <c r="O403" s="43"/>
      <c r="P403" s="43"/>
      <c r="Q403" s="53">
        <f t="shared" si="15"/>
        <v>0</v>
      </c>
      <c r="R403" s="54">
        <f t="shared" si="16"/>
        <v>700</v>
      </c>
      <c r="S403" s="54">
        <f t="shared" si="17"/>
        <v>700</v>
      </c>
      <c r="T403" s="60"/>
      <c r="U403" s="48"/>
    </row>
    <row r="404" spans="1:61" hidden="1" outlineLevel="2">
      <c r="A404" s="151">
        <v>43653</v>
      </c>
      <c r="B404" s="91" t="s">
        <v>56</v>
      </c>
      <c r="C404" s="55" t="s">
        <v>82</v>
      </c>
      <c r="D404" s="50" t="s">
        <v>83</v>
      </c>
      <c r="E404" s="51" t="s">
        <v>84</v>
      </c>
      <c r="F404" s="55" t="s">
        <v>272</v>
      </c>
      <c r="G404" s="50"/>
      <c r="H404" s="50"/>
      <c r="I404" s="43"/>
      <c r="J404" s="52">
        <v>600</v>
      </c>
      <c r="K404" s="45"/>
      <c r="L404" s="43"/>
      <c r="M404" s="43"/>
      <c r="N404" s="43"/>
      <c r="O404" s="43"/>
      <c r="P404" s="43"/>
      <c r="Q404" s="53">
        <f t="shared" si="15"/>
        <v>0</v>
      </c>
      <c r="R404" s="54">
        <f t="shared" si="16"/>
        <v>600</v>
      </c>
      <c r="S404" s="54">
        <f t="shared" si="17"/>
        <v>600</v>
      </c>
      <c r="T404" s="60"/>
      <c r="U404" s="48"/>
    </row>
    <row r="405" spans="1:61" s="7" customFormat="1" hidden="1" outlineLevel="2">
      <c r="A405" s="151">
        <v>43653</v>
      </c>
      <c r="B405" s="89" t="s">
        <v>56</v>
      </c>
      <c r="C405" s="55" t="s">
        <v>82</v>
      </c>
      <c r="D405" s="50" t="s">
        <v>83</v>
      </c>
      <c r="E405" s="51" t="s">
        <v>84</v>
      </c>
      <c r="F405" s="55" t="s">
        <v>274</v>
      </c>
      <c r="G405" s="43"/>
      <c r="H405" s="43"/>
      <c r="I405" s="43"/>
      <c r="J405" s="52">
        <v>600</v>
      </c>
      <c r="K405" s="45"/>
      <c r="L405" s="43"/>
      <c r="M405" s="43"/>
      <c r="N405" s="43"/>
      <c r="O405" s="43"/>
      <c r="P405" s="43"/>
      <c r="Q405" s="53">
        <f t="shared" si="15"/>
        <v>0</v>
      </c>
      <c r="R405" s="54">
        <f t="shared" si="16"/>
        <v>600</v>
      </c>
      <c r="S405" s="54">
        <f t="shared" si="17"/>
        <v>600</v>
      </c>
      <c r="T405" s="172"/>
      <c r="U405" s="173"/>
      <c r="V405" s="200"/>
      <c r="W405" s="200"/>
      <c r="X405" s="200"/>
      <c r="Y405" s="200"/>
      <c r="Z405" s="200"/>
      <c r="AA405" s="200"/>
      <c r="AB405" s="200"/>
      <c r="AC405" s="200"/>
      <c r="AD405" s="200"/>
      <c r="AN405" s="200"/>
      <c r="AO405" s="200"/>
      <c r="AP405" s="200"/>
      <c r="AQ405" s="200"/>
      <c r="AR405" s="200"/>
      <c r="AS405" s="200"/>
      <c r="AT405" s="200"/>
      <c r="AU405" s="200"/>
      <c r="AV405" s="200"/>
      <c r="AW405" s="200"/>
      <c r="AX405" s="200"/>
      <c r="AY405" s="200"/>
      <c r="AZ405" s="200"/>
      <c r="BA405" s="200"/>
      <c r="BB405" s="200"/>
      <c r="BC405" s="200"/>
      <c r="BD405" s="200"/>
      <c r="BE405" s="200"/>
      <c r="BF405" s="200"/>
      <c r="BG405" s="200"/>
      <c r="BH405" s="200"/>
      <c r="BI405" s="200"/>
    </row>
    <row r="406" spans="1:61" s="7" customFormat="1" hidden="1" outlineLevel="2">
      <c r="A406" s="151">
        <v>43653</v>
      </c>
      <c r="B406" s="91" t="s">
        <v>56</v>
      </c>
      <c r="C406" s="55" t="s">
        <v>82</v>
      </c>
      <c r="D406" s="50" t="s">
        <v>83</v>
      </c>
      <c r="E406" s="51" t="s">
        <v>84</v>
      </c>
      <c r="F406" s="80" t="s">
        <v>278</v>
      </c>
      <c r="G406" s="50"/>
      <c r="H406" s="50"/>
      <c r="I406" s="43"/>
      <c r="J406" s="52">
        <v>600</v>
      </c>
      <c r="K406" s="45"/>
      <c r="L406" s="43"/>
      <c r="M406" s="43"/>
      <c r="N406" s="43"/>
      <c r="O406" s="43"/>
      <c r="P406" s="43"/>
      <c r="Q406" s="53">
        <f t="shared" si="15"/>
        <v>0</v>
      </c>
      <c r="R406" s="54">
        <f t="shared" si="16"/>
        <v>600</v>
      </c>
      <c r="S406" s="54">
        <f t="shared" si="17"/>
        <v>600</v>
      </c>
      <c r="T406" s="172"/>
      <c r="U406" s="173"/>
      <c r="V406" s="200"/>
      <c r="W406" s="200"/>
      <c r="X406" s="200"/>
      <c r="Y406" s="200"/>
      <c r="Z406" s="200"/>
      <c r="AA406" s="200"/>
      <c r="AB406" s="200"/>
      <c r="AC406" s="200"/>
      <c r="AD406" s="200"/>
      <c r="AN406" s="200"/>
      <c r="AO406" s="200"/>
      <c r="AP406" s="200"/>
      <c r="AQ406" s="200"/>
      <c r="AR406" s="200"/>
      <c r="AS406" s="200"/>
      <c r="AT406" s="200"/>
      <c r="AU406" s="200"/>
      <c r="AV406" s="200"/>
      <c r="AW406" s="200"/>
      <c r="AX406" s="200"/>
      <c r="AY406" s="200"/>
      <c r="AZ406" s="200"/>
      <c r="BA406" s="200"/>
      <c r="BB406" s="200"/>
      <c r="BC406" s="200"/>
      <c r="BD406" s="200"/>
      <c r="BE406" s="200"/>
      <c r="BF406" s="200"/>
      <c r="BG406" s="200"/>
      <c r="BH406" s="200"/>
      <c r="BI406" s="200"/>
    </row>
    <row r="407" spans="1:61" s="7" customFormat="1" hidden="1" outlineLevel="2">
      <c r="A407" s="151">
        <v>43653</v>
      </c>
      <c r="B407" s="91" t="s">
        <v>56</v>
      </c>
      <c r="C407" s="55" t="s">
        <v>82</v>
      </c>
      <c r="D407" s="50" t="s">
        <v>83</v>
      </c>
      <c r="E407" s="51" t="s">
        <v>84</v>
      </c>
      <c r="F407" s="55" t="s">
        <v>280</v>
      </c>
      <c r="G407" s="50"/>
      <c r="H407" s="50"/>
      <c r="I407" s="43"/>
      <c r="J407" s="52">
        <v>523</v>
      </c>
      <c r="K407" s="45"/>
      <c r="L407" s="43"/>
      <c r="M407" s="43"/>
      <c r="N407" s="43"/>
      <c r="O407" s="43"/>
      <c r="P407" s="43"/>
      <c r="Q407" s="53">
        <f t="shared" si="15"/>
        <v>0</v>
      </c>
      <c r="R407" s="54">
        <f t="shared" si="16"/>
        <v>523</v>
      </c>
      <c r="S407" s="54">
        <f t="shared" si="17"/>
        <v>523</v>
      </c>
      <c r="T407" s="172"/>
      <c r="U407" s="173"/>
      <c r="V407" s="200"/>
      <c r="W407" s="200"/>
      <c r="X407" s="200"/>
      <c r="Y407" s="200"/>
      <c r="Z407" s="200"/>
      <c r="AA407" s="200"/>
      <c r="AB407" s="200"/>
      <c r="AC407" s="200"/>
      <c r="AD407" s="200"/>
      <c r="AN407" s="200"/>
      <c r="AO407" s="200"/>
      <c r="AP407" s="200"/>
      <c r="AQ407" s="200"/>
      <c r="AR407" s="200"/>
      <c r="AS407" s="200"/>
      <c r="AT407" s="200"/>
      <c r="AU407" s="200"/>
      <c r="AV407" s="200"/>
      <c r="AW407" s="200"/>
      <c r="AX407" s="200"/>
      <c r="AY407" s="200"/>
      <c r="AZ407" s="200"/>
      <c r="BA407" s="200"/>
      <c r="BB407" s="200"/>
      <c r="BC407" s="200"/>
      <c r="BD407" s="200"/>
      <c r="BE407" s="200"/>
      <c r="BF407" s="200"/>
      <c r="BG407" s="200"/>
      <c r="BH407" s="200"/>
      <c r="BI407" s="200"/>
    </row>
    <row r="408" spans="1:61" s="11" customFormat="1" hidden="1" outlineLevel="2">
      <c r="A408" s="151">
        <v>43653</v>
      </c>
      <c r="B408" s="91" t="s">
        <v>56</v>
      </c>
      <c r="C408" s="55" t="s">
        <v>82</v>
      </c>
      <c r="D408" s="50" t="s">
        <v>83</v>
      </c>
      <c r="E408" s="51" t="s">
        <v>84</v>
      </c>
      <c r="F408" s="55" t="s">
        <v>281</v>
      </c>
      <c r="G408" s="50"/>
      <c r="H408" s="50"/>
      <c r="I408" s="43"/>
      <c r="J408" s="52">
        <v>700</v>
      </c>
      <c r="K408" s="45"/>
      <c r="L408" s="43"/>
      <c r="M408" s="43"/>
      <c r="N408" s="43"/>
      <c r="O408" s="43"/>
      <c r="P408" s="43"/>
      <c r="Q408" s="53">
        <f t="shared" si="15"/>
        <v>0</v>
      </c>
      <c r="R408" s="54">
        <f t="shared" si="16"/>
        <v>700</v>
      </c>
      <c r="S408" s="54">
        <f t="shared" si="17"/>
        <v>700</v>
      </c>
      <c r="T408" s="172"/>
      <c r="U408" s="173"/>
      <c r="V408" s="149"/>
      <c r="W408" s="149"/>
      <c r="X408" s="149"/>
      <c r="Y408" s="149"/>
      <c r="Z408" s="149"/>
      <c r="AA408" s="149"/>
      <c r="AB408" s="149"/>
      <c r="AC408" s="149"/>
      <c r="AD408" s="149"/>
      <c r="AN408" s="149"/>
      <c r="AO408" s="149"/>
      <c r="AP408" s="149"/>
      <c r="AQ408" s="149"/>
      <c r="AR408" s="149"/>
      <c r="AS408" s="149"/>
      <c r="AT408" s="149"/>
      <c r="AU408" s="149"/>
      <c r="AV408" s="149"/>
      <c r="AW408" s="149"/>
      <c r="AX408" s="149"/>
      <c r="AY408" s="149"/>
      <c r="AZ408" s="149"/>
      <c r="BA408" s="149"/>
      <c r="BB408" s="149"/>
      <c r="BC408" s="149"/>
      <c r="BD408" s="149"/>
      <c r="BE408" s="149"/>
      <c r="BF408" s="149"/>
      <c r="BG408" s="149"/>
      <c r="BH408" s="149"/>
      <c r="BI408" s="149"/>
    </row>
    <row r="409" spans="1:61" s="9" customFormat="1" ht="18" hidden="1" outlineLevel="2" thickBot="1">
      <c r="A409" s="151">
        <v>43654</v>
      </c>
      <c r="B409" s="91" t="s">
        <v>56</v>
      </c>
      <c r="C409" s="62"/>
      <c r="D409" s="50" t="s">
        <v>77</v>
      </c>
      <c r="E409" s="51" t="s">
        <v>84</v>
      </c>
      <c r="F409" s="62" t="s">
        <v>299</v>
      </c>
      <c r="G409" s="43"/>
      <c r="H409" s="43"/>
      <c r="I409" s="43"/>
      <c r="J409" s="52">
        <v>700</v>
      </c>
      <c r="K409" s="45"/>
      <c r="L409" s="43"/>
      <c r="M409" s="43"/>
      <c r="N409" s="43"/>
      <c r="O409" s="43"/>
      <c r="P409" s="43"/>
      <c r="Q409" s="53">
        <f t="shared" si="15"/>
        <v>0</v>
      </c>
      <c r="R409" s="54">
        <f t="shared" si="16"/>
        <v>700</v>
      </c>
      <c r="S409" s="54">
        <f t="shared" si="17"/>
        <v>700</v>
      </c>
      <c r="T409" s="172"/>
      <c r="U409" s="173"/>
      <c r="V409" s="197"/>
      <c r="W409" s="197"/>
      <c r="X409" s="197"/>
      <c r="Y409" s="197"/>
      <c r="Z409" s="197"/>
      <c r="AA409" s="197"/>
      <c r="AB409" s="197"/>
      <c r="AC409" s="197"/>
      <c r="AD409" s="197"/>
      <c r="AN409" s="197"/>
      <c r="AO409" s="197"/>
      <c r="AP409" s="197"/>
      <c r="AQ409" s="197"/>
      <c r="AR409" s="197"/>
      <c r="AS409" s="197"/>
      <c r="AT409" s="197"/>
      <c r="AU409" s="197"/>
      <c r="AV409" s="197"/>
      <c r="AW409" s="197"/>
      <c r="AX409" s="197"/>
      <c r="AY409" s="197"/>
      <c r="AZ409" s="197"/>
      <c r="BA409" s="197"/>
      <c r="BB409" s="197"/>
      <c r="BC409" s="197"/>
      <c r="BD409" s="197"/>
      <c r="BE409" s="197"/>
      <c r="BF409" s="197"/>
      <c r="BG409" s="197"/>
      <c r="BH409" s="197"/>
      <c r="BI409" s="197"/>
    </row>
    <row r="410" spans="1:61" ht="18" hidden="1" outlineLevel="2" thickTop="1">
      <c r="A410" s="151">
        <v>43654</v>
      </c>
      <c r="B410" s="93" t="s">
        <v>56</v>
      </c>
      <c r="C410" s="55" t="s">
        <v>82</v>
      </c>
      <c r="D410" s="50" t="s">
        <v>83</v>
      </c>
      <c r="E410" s="51" t="s">
        <v>84</v>
      </c>
      <c r="F410" s="62" t="s">
        <v>313</v>
      </c>
      <c r="G410" s="58"/>
      <c r="H410" s="58"/>
      <c r="I410" s="58"/>
      <c r="J410" s="52">
        <v>600</v>
      </c>
      <c r="K410" s="58"/>
      <c r="L410" s="58"/>
      <c r="M410" s="58"/>
      <c r="N410" s="58"/>
      <c r="O410" s="58"/>
      <c r="P410" s="58"/>
      <c r="Q410" s="53">
        <f t="shared" si="15"/>
        <v>0</v>
      </c>
      <c r="R410" s="54">
        <f t="shared" si="16"/>
        <v>600</v>
      </c>
      <c r="S410" s="54">
        <f t="shared" si="17"/>
        <v>600</v>
      </c>
      <c r="T410" s="60"/>
      <c r="U410" s="48"/>
    </row>
    <row r="411" spans="1:61" hidden="1" outlineLevel="2">
      <c r="A411" s="151">
        <v>43654</v>
      </c>
      <c r="B411" s="91" t="s">
        <v>56</v>
      </c>
      <c r="C411" s="55" t="s">
        <v>82</v>
      </c>
      <c r="D411" s="50" t="s">
        <v>83</v>
      </c>
      <c r="E411" s="51" t="s">
        <v>84</v>
      </c>
      <c r="F411" s="62" t="s">
        <v>314</v>
      </c>
      <c r="G411" s="43"/>
      <c r="H411" s="43"/>
      <c r="I411" s="43"/>
      <c r="J411" s="52">
        <v>600</v>
      </c>
      <c r="K411" s="45"/>
      <c r="L411" s="43"/>
      <c r="M411" s="43"/>
      <c r="N411" s="43"/>
      <c r="O411" s="43"/>
      <c r="P411" s="43"/>
      <c r="Q411" s="53">
        <f t="shared" si="15"/>
        <v>0</v>
      </c>
      <c r="R411" s="54">
        <f t="shared" si="16"/>
        <v>600</v>
      </c>
      <c r="S411" s="54">
        <f t="shared" si="17"/>
        <v>600</v>
      </c>
      <c r="T411" s="60"/>
      <c r="U411" s="48"/>
    </row>
    <row r="412" spans="1:61" hidden="1" outlineLevel="2">
      <c r="A412" s="151">
        <v>43654</v>
      </c>
      <c r="B412" s="91" t="s">
        <v>56</v>
      </c>
      <c r="C412" s="55" t="s">
        <v>82</v>
      </c>
      <c r="D412" s="50" t="s">
        <v>83</v>
      </c>
      <c r="E412" s="51" t="s">
        <v>84</v>
      </c>
      <c r="F412" s="62" t="s">
        <v>315</v>
      </c>
      <c r="G412" s="43"/>
      <c r="H412" s="43"/>
      <c r="I412" s="43"/>
      <c r="J412" s="52">
        <v>600</v>
      </c>
      <c r="K412" s="45"/>
      <c r="L412" s="43"/>
      <c r="M412" s="43"/>
      <c r="N412" s="43"/>
      <c r="O412" s="43"/>
      <c r="P412" s="43"/>
      <c r="Q412" s="53">
        <f t="shared" si="15"/>
        <v>0</v>
      </c>
      <c r="R412" s="54">
        <f t="shared" si="16"/>
        <v>600</v>
      </c>
      <c r="S412" s="54">
        <f t="shared" si="17"/>
        <v>600</v>
      </c>
      <c r="T412" s="60"/>
      <c r="U412" s="48"/>
    </row>
    <row r="413" spans="1:61" hidden="1" outlineLevel="2">
      <c r="A413" s="151">
        <v>43655</v>
      </c>
      <c r="B413" s="91" t="s">
        <v>56</v>
      </c>
      <c r="C413" s="49">
        <v>19070910</v>
      </c>
      <c r="D413" s="50" t="s">
        <v>88</v>
      </c>
      <c r="E413" s="51" t="s">
        <v>34</v>
      </c>
      <c r="F413" s="61" t="s">
        <v>318</v>
      </c>
      <c r="G413" s="43"/>
      <c r="H413" s="43"/>
      <c r="I413" s="43"/>
      <c r="J413" s="52">
        <v>600</v>
      </c>
      <c r="K413" s="45"/>
      <c r="L413" s="43"/>
      <c r="M413" s="43"/>
      <c r="N413" s="43"/>
      <c r="O413" s="43"/>
      <c r="P413" s="43"/>
      <c r="Q413" s="53">
        <f t="shared" si="15"/>
        <v>0</v>
      </c>
      <c r="R413" s="54">
        <f t="shared" si="16"/>
        <v>600</v>
      </c>
      <c r="S413" s="54">
        <f t="shared" si="17"/>
        <v>600</v>
      </c>
      <c r="T413" s="60"/>
      <c r="U413" s="48"/>
    </row>
    <row r="414" spans="1:61" hidden="1" outlineLevel="2">
      <c r="A414" s="151">
        <v>43655</v>
      </c>
      <c r="B414" s="93" t="s">
        <v>56</v>
      </c>
      <c r="C414" s="49">
        <v>19070918</v>
      </c>
      <c r="D414" s="67" t="s">
        <v>66</v>
      </c>
      <c r="E414" s="51" t="s">
        <v>24</v>
      </c>
      <c r="F414" s="61" t="s">
        <v>327</v>
      </c>
      <c r="G414" s="58"/>
      <c r="H414" s="58"/>
      <c r="I414" s="58"/>
      <c r="J414" s="52">
        <v>600</v>
      </c>
      <c r="K414" s="58"/>
      <c r="L414" s="58"/>
      <c r="M414" s="58"/>
      <c r="N414" s="58"/>
      <c r="O414" s="58"/>
      <c r="P414" s="58"/>
      <c r="Q414" s="53">
        <f t="shared" si="15"/>
        <v>0</v>
      </c>
      <c r="R414" s="54">
        <f t="shared" si="16"/>
        <v>600</v>
      </c>
      <c r="S414" s="54">
        <f t="shared" si="17"/>
        <v>600</v>
      </c>
      <c r="T414" s="60"/>
      <c r="U414" s="48"/>
    </row>
    <row r="415" spans="1:61" s="7" customFormat="1" hidden="1" outlineLevel="2">
      <c r="A415" s="151">
        <v>43655</v>
      </c>
      <c r="B415" s="93" t="s">
        <v>56</v>
      </c>
      <c r="C415" s="49">
        <v>19070921</v>
      </c>
      <c r="D415" s="67" t="s">
        <v>66</v>
      </c>
      <c r="E415" s="51" t="s">
        <v>24</v>
      </c>
      <c r="F415" s="61" t="s">
        <v>330</v>
      </c>
      <c r="G415" s="58"/>
      <c r="H415" s="58"/>
      <c r="I415" s="58"/>
      <c r="J415" s="52">
        <v>600</v>
      </c>
      <c r="K415" s="58"/>
      <c r="L415" s="58"/>
      <c r="M415" s="58"/>
      <c r="N415" s="58"/>
      <c r="O415" s="58"/>
      <c r="P415" s="58"/>
      <c r="Q415" s="53">
        <f t="shared" si="15"/>
        <v>0</v>
      </c>
      <c r="R415" s="54">
        <f t="shared" si="16"/>
        <v>600</v>
      </c>
      <c r="S415" s="54">
        <f t="shared" si="17"/>
        <v>600</v>
      </c>
      <c r="T415" s="172"/>
      <c r="U415" s="173"/>
      <c r="V415" s="200"/>
      <c r="W415" s="200"/>
      <c r="X415" s="200"/>
      <c r="Y415" s="200"/>
      <c r="Z415" s="200"/>
      <c r="AA415" s="200"/>
      <c r="AB415" s="200"/>
      <c r="AC415" s="200"/>
      <c r="AD415" s="200"/>
      <c r="AN415" s="200"/>
      <c r="AO415" s="200"/>
      <c r="AP415" s="200"/>
      <c r="AQ415" s="200"/>
      <c r="AR415" s="200"/>
      <c r="AS415" s="200"/>
      <c r="AT415" s="200"/>
      <c r="AU415" s="200"/>
      <c r="AV415" s="200"/>
      <c r="AW415" s="200"/>
      <c r="AX415" s="200"/>
      <c r="AY415" s="200"/>
      <c r="AZ415" s="200"/>
      <c r="BA415" s="200"/>
      <c r="BB415" s="200"/>
      <c r="BC415" s="200"/>
      <c r="BD415" s="200"/>
      <c r="BE415" s="200"/>
      <c r="BF415" s="200"/>
      <c r="BG415" s="200"/>
      <c r="BH415" s="200"/>
      <c r="BI415" s="200"/>
    </row>
    <row r="416" spans="1:61" s="7" customFormat="1" hidden="1" outlineLevel="2">
      <c r="A416" s="151">
        <v>43655</v>
      </c>
      <c r="B416" s="91" t="s">
        <v>56</v>
      </c>
      <c r="C416" s="75" t="s">
        <v>82</v>
      </c>
      <c r="D416" s="58" t="s">
        <v>83</v>
      </c>
      <c r="E416" s="51" t="s">
        <v>84</v>
      </c>
      <c r="F416" s="61" t="s">
        <v>335</v>
      </c>
      <c r="G416" s="43"/>
      <c r="H416" s="43"/>
      <c r="I416" s="43"/>
      <c r="J416" s="52">
        <v>523</v>
      </c>
      <c r="K416" s="45"/>
      <c r="L416" s="43"/>
      <c r="M416" s="43"/>
      <c r="N416" s="43"/>
      <c r="O416" s="43"/>
      <c r="P416" s="43"/>
      <c r="Q416" s="53">
        <f t="shared" si="15"/>
        <v>0</v>
      </c>
      <c r="R416" s="54">
        <f t="shared" si="16"/>
        <v>523</v>
      </c>
      <c r="S416" s="54">
        <f t="shared" si="17"/>
        <v>523</v>
      </c>
      <c r="T416" s="172"/>
      <c r="U416" s="173"/>
      <c r="V416" s="200"/>
      <c r="W416" s="200"/>
      <c r="X416" s="200"/>
      <c r="Y416" s="200"/>
      <c r="Z416" s="200"/>
      <c r="AA416" s="200"/>
      <c r="AB416" s="200"/>
      <c r="AC416" s="200"/>
      <c r="AD416" s="200"/>
      <c r="AN416" s="200"/>
      <c r="AO416" s="200"/>
      <c r="AP416" s="200"/>
      <c r="AQ416" s="200"/>
      <c r="AR416" s="200"/>
      <c r="AS416" s="200"/>
      <c r="AT416" s="200"/>
      <c r="AU416" s="200"/>
      <c r="AV416" s="200"/>
      <c r="AW416" s="200"/>
      <c r="AX416" s="200"/>
      <c r="AY416" s="200"/>
      <c r="AZ416" s="200"/>
      <c r="BA416" s="200"/>
      <c r="BB416" s="200"/>
      <c r="BC416" s="200"/>
      <c r="BD416" s="200"/>
      <c r="BE416" s="200"/>
      <c r="BF416" s="200"/>
      <c r="BG416" s="200"/>
      <c r="BH416" s="200"/>
      <c r="BI416" s="200"/>
    </row>
    <row r="417" spans="1:61" s="7" customFormat="1" hidden="1" outlineLevel="2">
      <c r="A417" s="151">
        <v>43655</v>
      </c>
      <c r="B417" s="91" t="s">
        <v>56</v>
      </c>
      <c r="C417" s="75" t="s">
        <v>82</v>
      </c>
      <c r="D417" s="58" t="s">
        <v>83</v>
      </c>
      <c r="E417" s="51" t="s">
        <v>84</v>
      </c>
      <c r="F417" s="61" t="s">
        <v>339</v>
      </c>
      <c r="G417" s="43"/>
      <c r="H417" s="43"/>
      <c r="I417" s="43"/>
      <c r="J417" s="52">
        <v>523</v>
      </c>
      <c r="K417" s="45"/>
      <c r="L417" s="43"/>
      <c r="M417" s="43"/>
      <c r="N417" s="43"/>
      <c r="O417" s="43"/>
      <c r="P417" s="43"/>
      <c r="Q417" s="53">
        <f t="shared" si="15"/>
        <v>0</v>
      </c>
      <c r="R417" s="54">
        <f t="shared" si="16"/>
        <v>523</v>
      </c>
      <c r="S417" s="54">
        <f t="shared" si="17"/>
        <v>523</v>
      </c>
      <c r="T417" s="172"/>
      <c r="U417" s="173"/>
      <c r="V417" s="200"/>
      <c r="W417" s="200"/>
      <c r="X417" s="200"/>
      <c r="Y417" s="200"/>
      <c r="Z417" s="200"/>
      <c r="AA417" s="200"/>
      <c r="AB417" s="200"/>
      <c r="AC417" s="200"/>
      <c r="AD417" s="200"/>
      <c r="AN417" s="200"/>
      <c r="AO417" s="200"/>
      <c r="AP417" s="200"/>
      <c r="AQ417" s="200"/>
      <c r="AR417" s="200"/>
      <c r="AS417" s="200"/>
      <c r="AT417" s="200"/>
      <c r="AU417" s="200"/>
      <c r="AV417" s="200"/>
      <c r="AW417" s="200"/>
      <c r="AX417" s="200"/>
      <c r="AY417" s="200"/>
      <c r="AZ417" s="200"/>
      <c r="BA417" s="200"/>
      <c r="BB417" s="200"/>
      <c r="BC417" s="200"/>
      <c r="BD417" s="200"/>
      <c r="BE417" s="200"/>
      <c r="BF417" s="200"/>
      <c r="BG417" s="200"/>
      <c r="BH417" s="200"/>
      <c r="BI417" s="200"/>
    </row>
    <row r="418" spans="1:61" s="7" customFormat="1" hidden="1" outlineLevel="2">
      <c r="A418" s="151">
        <v>43655</v>
      </c>
      <c r="B418" s="91" t="s">
        <v>56</v>
      </c>
      <c r="C418" s="75" t="s">
        <v>82</v>
      </c>
      <c r="D418" s="58" t="s">
        <v>83</v>
      </c>
      <c r="E418" s="51" t="s">
        <v>84</v>
      </c>
      <c r="F418" s="61" t="s">
        <v>342</v>
      </c>
      <c r="G418" s="43"/>
      <c r="H418" s="43"/>
      <c r="I418" s="43"/>
      <c r="J418" s="52">
        <v>523</v>
      </c>
      <c r="K418" s="45"/>
      <c r="L418" s="43"/>
      <c r="M418" s="43"/>
      <c r="N418" s="43"/>
      <c r="O418" s="43"/>
      <c r="P418" s="43"/>
      <c r="Q418" s="53">
        <f t="shared" si="15"/>
        <v>0</v>
      </c>
      <c r="R418" s="54">
        <f t="shared" si="16"/>
        <v>523</v>
      </c>
      <c r="S418" s="54">
        <f t="shared" si="17"/>
        <v>523</v>
      </c>
      <c r="T418" s="172"/>
      <c r="U418" s="173"/>
      <c r="V418" s="200"/>
      <c r="W418" s="200"/>
      <c r="X418" s="200"/>
      <c r="Y418" s="200"/>
      <c r="Z418" s="200"/>
      <c r="AA418" s="200"/>
      <c r="AB418" s="200"/>
      <c r="AC418" s="200"/>
      <c r="AD418" s="200"/>
      <c r="AN418" s="200"/>
      <c r="AO418" s="200"/>
      <c r="AP418" s="200"/>
      <c r="AQ418" s="200"/>
      <c r="AR418" s="200"/>
      <c r="AS418" s="200"/>
      <c r="AT418" s="200"/>
      <c r="AU418" s="200"/>
      <c r="AV418" s="200"/>
      <c r="AW418" s="200"/>
      <c r="AX418" s="200"/>
      <c r="AY418" s="200"/>
      <c r="AZ418" s="200"/>
      <c r="BA418" s="200"/>
      <c r="BB418" s="200"/>
      <c r="BC418" s="200"/>
      <c r="BD418" s="200"/>
      <c r="BE418" s="200"/>
      <c r="BF418" s="200"/>
      <c r="BG418" s="200"/>
      <c r="BH418" s="200"/>
      <c r="BI418" s="200"/>
    </row>
    <row r="419" spans="1:61" s="7" customFormat="1" hidden="1" outlineLevel="2">
      <c r="A419" s="151">
        <v>43655</v>
      </c>
      <c r="B419" s="93" t="s">
        <v>56</v>
      </c>
      <c r="C419" s="75" t="s">
        <v>345</v>
      </c>
      <c r="D419" s="58" t="s">
        <v>83</v>
      </c>
      <c r="E419" s="51" t="s">
        <v>84</v>
      </c>
      <c r="F419" s="61" t="s">
        <v>346</v>
      </c>
      <c r="G419" s="58"/>
      <c r="H419" s="58"/>
      <c r="I419" s="58"/>
      <c r="J419" s="52">
        <v>800</v>
      </c>
      <c r="K419" s="58"/>
      <c r="L419" s="58"/>
      <c r="M419" s="58"/>
      <c r="N419" s="58"/>
      <c r="O419" s="58"/>
      <c r="P419" s="58"/>
      <c r="Q419" s="53">
        <f t="shared" si="15"/>
        <v>0</v>
      </c>
      <c r="R419" s="54">
        <f t="shared" si="16"/>
        <v>800</v>
      </c>
      <c r="S419" s="54">
        <f t="shared" si="17"/>
        <v>800</v>
      </c>
      <c r="T419" s="172"/>
      <c r="U419" s="173"/>
      <c r="V419" s="200"/>
      <c r="W419" s="200"/>
      <c r="X419" s="200"/>
      <c r="Y419" s="200"/>
      <c r="Z419" s="200"/>
      <c r="AA419" s="200"/>
      <c r="AB419" s="200"/>
      <c r="AC419" s="200"/>
      <c r="AD419" s="200"/>
      <c r="AN419" s="200"/>
      <c r="AO419" s="200"/>
      <c r="AP419" s="200"/>
      <c r="AQ419" s="200"/>
      <c r="AR419" s="200"/>
      <c r="AS419" s="200"/>
      <c r="AT419" s="200"/>
      <c r="AU419" s="200"/>
      <c r="AV419" s="200"/>
      <c r="AW419" s="200"/>
      <c r="AX419" s="200"/>
      <c r="AY419" s="200"/>
      <c r="AZ419" s="200"/>
      <c r="BA419" s="200"/>
      <c r="BB419" s="200"/>
      <c r="BC419" s="200"/>
      <c r="BD419" s="200"/>
      <c r="BE419" s="200"/>
      <c r="BF419" s="200"/>
      <c r="BG419" s="200"/>
      <c r="BH419" s="200"/>
      <c r="BI419" s="200"/>
    </row>
    <row r="420" spans="1:61" s="7" customFormat="1" hidden="1" outlineLevel="2">
      <c r="A420" s="151">
        <v>43656</v>
      </c>
      <c r="B420" s="93" t="s">
        <v>56</v>
      </c>
      <c r="C420" s="49">
        <v>19071014</v>
      </c>
      <c r="D420" s="58" t="s">
        <v>102</v>
      </c>
      <c r="E420" s="51" t="s">
        <v>34</v>
      </c>
      <c r="F420" s="61" t="s">
        <v>358</v>
      </c>
      <c r="G420" s="58"/>
      <c r="H420" s="58"/>
      <c r="I420" s="58"/>
      <c r="J420" s="52">
        <v>600</v>
      </c>
      <c r="K420" s="58"/>
      <c r="L420" s="58"/>
      <c r="M420" s="58"/>
      <c r="N420" s="58"/>
      <c r="O420" s="58"/>
      <c r="P420" s="58"/>
      <c r="Q420" s="53">
        <f t="shared" si="15"/>
        <v>0</v>
      </c>
      <c r="R420" s="54">
        <f t="shared" si="16"/>
        <v>600</v>
      </c>
      <c r="S420" s="54">
        <f t="shared" si="17"/>
        <v>600</v>
      </c>
      <c r="T420" s="172"/>
      <c r="U420" s="173"/>
      <c r="V420" s="200"/>
      <c r="W420" s="200"/>
      <c r="X420" s="200"/>
      <c r="Y420" s="200"/>
      <c r="Z420" s="200"/>
      <c r="AA420" s="200"/>
      <c r="AB420" s="200"/>
      <c r="AC420" s="200"/>
      <c r="AD420" s="200"/>
      <c r="AN420" s="200"/>
      <c r="AO420" s="200"/>
      <c r="AP420" s="200"/>
      <c r="AQ420" s="200"/>
      <c r="AR420" s="200"/>
      <c r="AS420" s="200"/>
      <c r="AT420" s="200"/>
      <c r="AU420" s="200"/>
      <c r="AV420" s="200"/>
      <c r="AW420" s="200"/>
      <c r="AX420" s="200"/>
      <c r="AY420" s="200"/>
      <c r="AZ420" s="200"/>
      <c r="BA420" s="200"/>
      <c r="BB420" s="200"/>
      <c r="BC420" s="200"/>
      <c r="BD420" s="200"/>
      <c r="BE420" s="200"/>
      <c r="BF420" s="200"/>
      <c r="BG420" s="200"/>
      <c r="BH420" s="200"/>
      <c r="BI420" s="200"/>
    </row>
    <row r="421" spans="1:61" hidden="1" outlineLevel="2">
      <c r="A421" s="151">
        <v>43656</v>
      </c>
      <c r="B421" s="91" t="s">
        <v>56</v>
      </c>
      <c r="C421" s="49">
        <v>19071028</v>
      </c>
      <c r="D421" s="56" t="s">
        <v>77</v>
      </c>
      <c r="E421" s="51" t="s">
        <v>48</v>
      </c>
      <c r="F421" s="62" t="s">
        <v>372</v>
      </c>
      <c r="G421" s="50"/>
      <c r="H421" s="50"/>
      <c r="I421" s="43"/>
      <c r="J421" s="52">
        <v>700</v>
      </c>
      <c r="K421" s="45"/>
      <c r="L421" s="43"/>
      <c r="M421" s="43"/>
      <c r="N421" s="43"/>
      <c r="O421" s="43"/>
      <c r="P421" s="43"/>
      <c r="Q421" s="53">
        <f t="shared" si="15"/>
        <v>0</v>
      </c>
      <c r="R421" s="54">
        <f t="shared" si="16"/>
        <v>700</v>
      </c>
      <c r="S421" s="54">
        <f t="shared" si="17"/>
        <v>700</v>
      </c>
      <c r="T421" s="60"/>
      <c r="U421" s="48"/>
    </row>
    <row r="422" spans="1:61" hidden="1" outlineLevel="2">
      <c r="A422" s="151">
        <v>43656</v>
      </c>
      <c r="B422" s="93" t="s">
        <v>56</v>
      </c>
      <c r="C422" s="49">
        <v>19071021</v>
      </c>
      <c r="D422" s="56" t="s">
        <v>77</v>
      </c>
      <c r="E422" s="51" t="s">
        <v>48</v>
      </c>
      <c r="F422" s="61" t="s">
        <v>374</v>
      </c>
      <c r="G422" s="58"/>
      <c r="H422" s="58"/>
      <c r="I422" s="58"/>
      <c r="J422" s="52">
        <v>600</v>
      </c>
      <c r="K422" s="58"/>
      <c r="L422" s="58"/>
      <c r="M422" s="58"/>
      <c r="N422" s="58"/>
      <c r="O422" s="58"/>
      <c r="P422" s="58"/>
      <c r="Q422" s="53">
        <f t="shared" si="15"/>
        <v>0</v>
      </c>
      <c r="R422" s="54">
        <f t="shared" si="16"/>
        <v>600</v>
      </c>
      <c r="S422" s="54">
        <f t="shared" si="17"/>
        <v>600</v>
      </c>
      <c r="T422" s="60"/>
      <c r="U422" s="48"/>
    </row>
    <row r="423" spans="1:61" s="7" customFormat="1" hidden="1" outlineLevel="2">
      <c r="A423" s="151">
        <v>43656</v>
      </c>
      <c r="B423" s="93" t="s">
        <v>56</v>
      </c>
      <c r="C423" s="75" t="s">
        <v>269</v>
      </c>
      <c r="D423" s="56" t="s">
        <v>83</v>
      </c>
      <c r="E423" s="51" t="s">
        <v>84</v>
      </c>
      <c r="F423" s="61" t="s">
        <v>383</v>
      </c>
      <c r="G423" s="58"/>
      <c r="H423" s="58"/>
      <c r="I423" s="58"/>
      <c r="J423" s="52">
        <v>700</v>
      </c>
      <c r="K423" s="58"/>
      <c r="L423" s="58"/>
      <c r="M423" s="58"/>
      <c r="N423" s="58"/>
      <c r="O423" s="58"/>
      <c r="P423" s="58"/>
      <c r="Q423" s="53">
        <f t="shared" si="15"/>
        <v>0</v>
      </c>
      <c r="R423" s="54">
        <f t="shared" si="16"/>
        <v>700</v>
      </c>
      <c r="S423" s="54">
        <f t="shared" si="17"/>
        <v>700</v>
      </c>
      <c r="T423" s="172"/>
      <c r="U423" s="173"/>
      <c r="V423" s="200"/>
      <c r="W423" s="200"/>
      <c r="X423" s="200"/>
      <c r="Y423" s="200"/>
      <c r="Z423" s="200"/>
      <c r="AA423" s="200"/>
      <c r="AB423" s="200"/>
      <c r="AC423" s="200"/>
      <c r="AD423" s="200"/>
      <c r="AN423" s="200"/>
      <c r="AO423" s="200"/>
      <c r="AP423" s="200"/>
      <c r="AQ423" s="200"/>
      <c r="AR423" s="200"/>
      <c r="AS423" s="200"/>
      <c r="AT423" s="200"/>
      <c r="AU423" s="200"/>
      <c r="AV423" s="200"/>
      <c r="AW423" s="200"/>
      <c r="AX423" s="200"/>
      <c r="AY423" s="200"/>
      <c r="AZ423" s="200"/>
      <c r="BA423" s="200"/>
      <c r="BB423" s="200"/>
      <c r="BC423" s="200"/>
      <c r="BD423" s="200"/>
      <c r="BE423" s="200"/>
      <c r="BF423" s="200"/>
      <c r="BG423" s="200"/>
      <c r="BH423" s="200"/>
      <c r="BI423" s="200"/>
    </row>
    <row r="424" spans="1:61" s="7" customFormat="1" hidden="1" outlineLevel="2">
      <c r="A424" s="151">
        <v>43656</v>
      </c>
      <c r="B424" s="93" t="s">
        <v>56</v>
      </c>
      <c r="C424" s="75" t="s">
        <v>269</v>
      </c>
      <c r="D424" s="56" t="s">
        <v>83</v>
      </c>
      <c r="E424" s="51" t="s">
        <v>84</v>
      </c>
      <c r="F424" s="61" t="s">
        <v>384</v>
      </c>
      <c r="G424" s="58"/>
      <c r="H424" s="58"/>
      <c r="I424" s="58"/>
      <c r="J424" s="52">
        <v>600</v>
      </c>
      <c r="K424" s="58"/>
      <c r="L424" s="58"/>
      <c r="M424" s="58"/>
      <c r="N424" s="58"/>
      <c r="O424" s="58"/>
      <c r="P424" s="58"/>
      <c r="Q424" s="53">
        <f t="shared" si="15"/>
        <v>0</v>
      </c>
      <c r="R424" s="54">
        <f t="shared" si="16"/>
        <v>600</v>
      </c>
      <c r="S424" s="54">
        <f t="shared" si="17"/>
        <v>600</v>
      </c>
      <c r="T424" s="172"/>
      <c r="U424" s="173"/>
      <c r="V424" s="200"/>
      <c r="W424" s="200"/>
      <c r="X424" s="200"/>
      <c r="Y424" s="200"/>
      <c r="Z424" s="200"/>
      <c r="AA424" s="200"/>
      <c r="AB424" s="200"/>
      <c r="AC424" s="200"/>
      <c r="AD424" s="200"/>
      <c r="AN424" s="200"/>
      <c r="AO424" s="200"/>
      <c r="AP424" s="200"/>
      <c r="AQ424" s="200"/>
      <c r="AR424" s="200"/>
      <c r="AS424" s="200"/>
      <c r="AT424" s="200"/>
      <c r="AU424" s="200"/>
      <c r="AV424" s="200"/>
      <c r="AW424" s="200"/>
      <c r="AX424" s="200"/>
      <c r="AY424" s="200"/>
      <c r="AZ424" s="200"/>
      <c r="BA424" s="200"/>
      <c r="BB424" s="200"/>
      <c r="BC424" s="200"/>
      <c r="BD424" s="200"/>
      <c r="BE424" s="200"/>
      <c r="BF424" s="200"/>
      <c r="BG424" s="200"/>
      <c r="BH424" s="200"/>
      <c r="BI424" s="200"/>
    </row>
    <row r="425" spans="1:61" s="7" customFormat="1" hidden="1" outlineLevel="2">
      <c r="A425" s="151">
        <v>43657</v>
      </c>
      <c r="B425" s="93" t="s">
        <v>56</v>
      </c>
      <c r="C425" s="55" t="s">
        <v>345</v>
      </c>
      <c r="D425" s="58" t="s">
        <v>83</v>
      </c>
      <c r="E425" s="51" t="s">
        <v>84</v>
      </c>
      <c r="F425" s="62" t="s">
        <v>405</v>
      </c>
      <c r="G425" s="58"/>
      <c r="H425" s="58"/>
      <c r="I425" s="58"/>
      <c r="J425" s="52">
        <v>600</v>
      </c>
      <c r="K425" s="58"/>
      <c r="L425" s="58"/>
      <c r="M425" s="58"/>
      <c r="N425" s="58"/>
      <c r="O425" s="58"/>
      <c r="P425" s="58"/>
      <c r="Q425" s="53">
        <f t="shared" si="15"/>
        <v>0</v>
      </c>
      <c r="R425" s="54">
        <f t="shared" si="16"/>
        <v>600</v>
      </c>
      <c r="S425" s="54">
        <f t="shared" si="17"/>
        <v>600</v>
      </c>
      <c r="T425" s="172"/>
      <c r="U425" s="173"/>
      <c r="V425" s="200"/>
      <c r="W425" s="200"/>
      <c r="X425" s="200"/>
      <c r="Y425" s="200"/>
      <c r="Z425" s="200"/>
      <c r="AA425" s="200"/>
      <c r="AB425" s="200"/>
      <c r="AC425" s="200"/>
      <c r="AD425" s="200"/>
      <c r="AN425" s="200"/>
      <c r="AO425" s="200"/>
      <c r="AP425" s="200"/>
      <c r="AQ425" s="200"/>
      <c r="AR425" s="200"/>
      <c r="AS425" s="200"/>
      <c r="AT425" s="200"/>
      <c r="AU425" s="200"/>
      <c r="AV425" s="200"/>
      <c r="AW425" s="200"/>
      <c r="AX425" s="200"/>
      <c r="AY425" s="200"/>
      <c r="AZ425" s="200"/>
      <c r="BA425" s="200"/>
      <c r="BB425" s="200"/>
      <c r="BC425" s="200"/>
      <c r="BD425" s="200"/>
      <c r="BE425" s="200"/>
      <c r="BF425" s="200"/>
      <c r="BG425" s="200"/>
      <c r="BH425" s="200"/>
      <c r="BI425" s="200"/>
    </row>
    <row r="426" spans="1:61" hidden="1" outlineLevel="2">
      <c r="A426" s="151">
        <v>43657</v>
      </c>
      <c r="B426" s="91" t="s">
        <v>56</v>
      </c>
      <c r="C426" s="55" t="s">
        <v>345</v>
      </c>
      <c r="D426" s="58" t="s">
        <v>83</v>
      </c>
      <c r="E426" s="51" t="s">
        <v>84</v>
      </c>
      <c r="F426" s="61" t="s">
        <v>409</v>
      </c>
      <c r="G426" s="50"/>
      <c r="H426" s="50"/>
      <c r="I426" s="43"/>
      <c r="J426" s="52">
        <v>523</v>
      </c>
      <c r="K426" s="45"/>
      <c r="L426" s="43"/>
      <c r="M426" s="43"/>
      <c r="N426" s="43"/>
      <c r="O426" s="43"/>
      <c r="P426" s="43"/>
      <c r="Q426" s="53">
        <f t="shared" si="15"/>
        <v>0</v>
      </c>
      <c r="R426" s="54">
        <f t="shared" si="16"/>
        <v>523</v>
      </c>
      <c r="S426" s="54">
        <f t="shared" si="17"/>
        <v>523</v>
      </c>
      <c r="T426" s="60"/>
      <c r="U426" s="48"/>
    </row>
    <row r="427" spans="1:61" s="7" customFormat="1" hidden="1" outlineLevel="2">
      <c r="A427" s="151">
        <v>43657</v>
      </c>
      <c r="B427" s="91" t="s">
        <v>56</v>
      </c>
      <c r="C427" s="55" t="s">
        <v>345</v>
      </c>
      <c r="D427" s="58" t="s">
        <v>83</v>
      </c>
      <c r="E427" s="51" t="s">
        <v>84</v>
      </c>
      <c r="F427" s="61" t="s">
        <v>411</v>
      </c>
      <c r="G427" s="43"/>
      <c r="H427" s="43"/>
      <c r="I427" s="43"/>
      <c r="J427" s="52">
        <v>600</v>
      </c>
      <c r="K427" s="45"/>
      <c r="L427" s="43"/>
      <c r="M427" s="43"/>
      <c r="N427" s="43"/>
      <c r="O427" s="43"/>
      <c r="P427" s="43"/>
      <c r="Q427" s="53">
        <f t="shared" si="15"/>
        <v>0</v>
      </c>
      <c r="R427" s="54">
        <f t="shared" si="16"/>
        <v>600</v>
      </c>
      <c r="S427" s="54">
        <f t="shared" si="17"/>
        <v>600</v>
      </c>
      <c r="T427" s="172"/>
      <c r="U427" s="173"/>
      <c r="V427" s="200"/>
      <c r="W427" s="200"/>
      <c r="X427" s="200"/>
      <c r="Y427" s="200"/>
      <c r="Z427" s="200"/>
      <c r="AA427" s="200"/>
      <c r="AB427" s="200"/>
      <c r="AC427" s="200"/>
      <c r="AD427" s="200"/>
      <c r="AN427" s="200"/>
      <c r="AO427" s="200"/>
      <c r="AP427" s="200"/>
      <c r="AQ427" s="200"/>
      <c r="AR427" s="200"/>
      <c r="AS427" s="200"/>
      <c r="AT427" s="200"/>
      <c r="AU427" s="200"/>
      <c r="AV427" s="200"/>
      <c r="AW427" s="200"/>
      <c r="AX427" s="200"/>
      <c r="AY427" s="200"/>
      <c r="AZ427" s="200"/>
      <c r="BA427" s="200"/>
      <c r="BB427" s="200"/>
      <c r="BC427" s="200"/>
      <c r="BD427" s="200"/>
      <c r="BE427" s="200"/>
      <c r="BF427" s="200"/>
      <c r="BG427" s="200"/>
      <c r="BH427" s="200"/>
      <c r="BI427" s="200"/>
    </row>
    <row r="428" spans="1:61" s="7" customFormat="1" hidden="1" outlineLevel="2">
      <c r="A428" s="151">
        <v>43657</v>
      </c>
      <c r="B428" s="93" t="s">
        <v>56</v>
      </c>
      <c r="C428" s="55" t="s">
        <v>345</v>
      </c>
      <c r="D428" s="58" t="s">
        <v>83</v>
      </c>
      <c r="E428" s="51" t="s">
        <v>84</v>
      </c>
      <c r="F428" s="61" t="s">
        <v>417</v>
      </c>
      <c r="G428" s="58"/>
      <c r="H428" s="58"/>
      <c r="I428" s="58"/>
      <c r="J428" s="52">
        <v>600</v>
      </c>
      <c r="K428" s="58"/>
      <c r="L428" s="58"/>
      <c r="M428" s="58"/>
      <c r="N428" s="58"/>
      <c r="O428" s="58"/>
      <c r="P428" s="58"/>
      <c r="Q428" s="53">
        <f t="shared" si="15"/>
        <v>0</v>
      </c>
      <c r="R428" s="54">
        <f t="shared" si="16"/>
        <v>600</v>
      </c>
      <c r="S428" s="54">
        <f t="shared" si="17"/>
        <v>600</v>
      </c>
      <c r="T428" s="172"/>
      <c r="U428" s="173"/>
      <c r="V428" s="200"/>
      <c r="W428" s="200"/>
      <c r="X428" s="200"/>
      <c r="Y428" s="200"/>
      <c r="Z428" s="200"/>
      <c r="AA428" s="200"/>
      <c r="AB428" s="200"/>
      <c r="AC428" s="200"/>
      <c r="AD428" s="200"/>
      <c r="AN428" s="200"/>
      <c r="AO428" s="200"/>
      <c r="AP428" s="200"/>
      <c r="AQ428" s="200"/>
      <c r="AR428" s="200"/>
      <c r="AS428" s="200"/>
      <c r="AT428" s="200"/>
      <c r="AU428" s="200"/>
      <c r="AV428" s="200"/>
      <c r="AW428" s="200"/>
      <c r="AX428" s="200"/>
      <c r="AY428" s="200"/>
      <c r="AZ428" s="200"/>
      <c r="BA428" s="200"/>
      <c r="BB428" s="200"/>
      <c r="BC428" s="200"/>
      <c r="BD428" s="200"/>
      <c r="BE428" s="200"/>
      <c r="BF428" s="200"/>
      <c r="BG428" s="200"/>
      <c r="BH428" s="200"/>
      <c r="BI428" s="200"/>
    </row>
    <row r="429" spans="1:61" hidden="1" outlineLevel="2">
      <c r="A429" s="151">
        <v>43658</v>
      </c>
      <c r="B429" s="91" t="s">
        <v>56</v>
      </c>
      <c r="C429" s="49">
        <v>19071218</v>
      </c>
      <c r="D429" s="50" t="s">
        <v>71</v>
      </c>
      <c r="E429" s="51" t="s">
        <v>84</v>
      </c>
      <c r="F429" s="49" t="s">
        <v>433</v>
      </c>
      <c r="G429" s="50"/>
      <c r="H429" s="50"/>
      <c r="I429" s="43"/>
      <c r="J429" s="52">
        <v>523</v>
      </c>
      <c r="K429" s="45"/>
      <c r="L429" s="43"/>
      <c r="M429" s="43"/>
      <c r="N429" s="43"/>
      <c r="O429" s="43"/>
      <c r="P429" s="43"/>
      <c r="Q429" s="53">
        <f t="shared" si="15"/>
        <v>0</v>
      </c>
      <c r="R429" s="54">
        <f t="shared" si="16"/>
        <v>523</v>
      </c>
      <c r="S429" s="54">
        <f t="shared" si="17"/>
        <v>523</v>
      </c>
      <c r="T429" s="60"/>
      <c r="U429" s="48"/>
    </row>
    <row r="430" spans="1:61" s="7" customFormat="1" hidden="1" outlineLevel="2">
      <c r="A430" s="151">
        <v>43658</v>
      </c>
      <c r="B430" s="93" t="s">
        <v>56</v>
      </c>
      <c r="C430" s="55" t="s">
        <v>345</v>
      </c>
      <c r="D430" s="50" t="s">
        <v>83</v>
      </c>
      <c r="E430" s="51" t="s">
        <v>84</v>
      </c>
      <c r="F430" s="49" t="s">
        <v>436</v>
      </c>
      <c r="G430" s="58"/>
      <c r="H430" s="58"/>
      <c r="I430" s="58"/>
      <c r="J430" s="52">
        <v>700</v>
      </c>
      <c r="K430" s="58"/>
      <c r="L430" s="58"/>
      <c r="M430" s="58"/>
      <c r="N430" s="58"/>
      <c r="O430" s="58"/>
      <c r="P430" s="58"/>
      <c r="Q430" s="53">
        <f t="shared" si="15"/>
        <v>0</v>
      </c>
      <c r="R430" s="54">
        <f t="shared" si="16"/>
        <v>700</v>
      </c>
      <c r="S430" s="54">
        <f t="shared" si="17"/>
        <v>700</v>
      </c>
      <c r="T430" s="172"/>
      <c r="U430" s="173"/>
      <c r="V430" s="200"/>
      <c r="W430" s="200"/>
      <c r="X430" s="200"/>
      <c r="Y430" s="200"/>
      <c r="Z430" s="200"/>
      <c r="AA430" s="200"/>
      <c r="AB430" s="200"/>
      <c r="AC430" s="200"/>
      <c r="AD430" s="200"/>
      <c r="AN430" s="200"/>
      <c r="AO430" s="200"/>
      <c r="AP430" s="200"/>
      <c r="AQ430" s="200"/>
      <c r="AR430" s="200"/>
      <c r="AS430" s="200"/>
      <c r="AT430" s="200"/>
      <c r="AU430" s="200"/>
      <c r="AV430" s="200"/>
      <c r="AW430" s="200"/>
      <c r="AX430" s="200"/>
      <c r="AY430" s="200"/>
      <c r="AZ430" s="200"/>
      <c r="BA430" s="200"/>
      <c r="BB430" s="200"/>
      <c r="BC430" s="200"/>
      <c r="BD430" s="200"/>
      <c r="BE430" s="200"/>
      <c r="BF430" s="200"/>
      <c r="BG430" s="200"/>
      <c r="BH430" s="200"/>
      <c r="BI430" s="200"/>
    </row>
    <row r="431" spans="1:61" hidden="1" outlineLevel="2">
      <c r="A431" s="151">
        <v>43658</v>
      </c>
      <c r="B431" s="93" t="s">
        <v>56</v>
      </c>
      <c r="C431" s="75" t="s">
        <v>345</v>
      </c>
      <c r="D431" s="50" t="s">
        <v>83</v>
      </c>
      <c r="E431" s="51" t="s">
        <v>84</v>
      </c>
      <c r="F431" s="49" t="s">
        <v>443</v>
      </c>
      <c r="G431" s="58"/>
      <c r="H431" s="58"/>
      <c r="I431" s="58"/>
      <c r="J431" s="52">
        <v>600</v>
      </c>
      <c r="K431" s="58"/>
      <c r="L431" s="58"/>
      <c r="M431" s="58"/>
      <c r="N431" s="58"/>
      <c r="O431" s="58"/>
      <c r="P431" s="58"/>
      <c r="Q431" s="53">
        <f t="shared" ref="Q431:Q494" si="18">I431+M431+O431</f>
        <v>0</v>
      </c>
      <c r="R431" s="54">
        <f t="shared" ref="R431:R494" si="19">G431+H431+J431+K431+L431+N431+P431</f>
        <v>600</v>
      </c>
      <c r="S431" s="54">
        <f t="shared" ref="S431:S494" si="20">Q431*0.0637+R431</f>
        <v>600</v>
      </c>
      <c r="T431" s="60"/>
      <c r="U431" s="48"/>
    </row>
    <row r="432" spans="1:61" hidden="1" outlineLevel="2">
      <c r="A432" s="151">
        <v>43658</v>
      </c>
      <c r="B432" s="93" t="s">
        <v>56</v>
      </c>
      <c r="C432" s="76" t="s">
        <v>345</v>
      </c>
      <c r="D432" s="50" t="s">
        <v>83</v>
      </c>
      <c r="E432" s="51" t="s">
        <v>84</v>
      </c>
      <c r="F432" s="49" t="s">
        <v>445</v>
      </c>
      <c r="G432" s="43"/>
      <c r="H432" s="43"/>
      <c r="I432" s="43"/>
      <c r="J432" s="52">
        <v>600</v>
      </c>
      <c r="K432" s="45"/>
      <c r="L432" s="43"/>
      <c r="M432" s="43"/>
      <c r="N432" s="43"/>
      <c r="O432" s="43"/>
      <c r="P432" s="43"/>
      <c r="Q432" s="53">
        <f t="shared" si="18"/>
        <v>0</v>
      </c>
      <c r="R432" s="54">
        <f t="shared" si="19"/>
        <v>600</v>
      </c>
      <c r="S432" s="54">
        <f t="shared" si="20"/>
        <v>600</v>
      </c>
      <c r="T432" s="60"/>
      <c r="U432" s="48"/>
    </row>
    <row r="433" spans="1:61" s="7" customFormat="1" hidden="1" outlineLevel="2">
      <c r="A433" s="151">
        <v>43658</v>
      </c>
      <c r="B433" s="93" t="s">
        <v>56</v>
      </c>
      <c r="C433" s="55" t="s">
        <v>345</v>
      </c>
      <c r="D433" s="50" t="s">
        <v>83</v>
      </c>
      <c r="E433" s="51" t="s">
        <v>84</v>
      </c>
      <c r="F433" s="49" t="s">
        <v>451</v>
      </c>
      <c r="G433" s="43"/>
      <c r="H433" s="43"/>
      <c r="I433" s="43"/>
      <c r="J433" s="52">
        <v>700</v>
      </c>
      <c r="K433" s="45"/>
      <c r="L433" s="43"/>
      <c r="M433" s="43"/>
      <c r="N433" s="43"/>
      <c r="O433" s="43"/>
      <c r="P433" s="43"/>
      <c r="Q433" s="53">
        <f t="shared" si="18"/>
        <v>0</v>
      </c>
      <c r="R433" s="54">
        <f t="shared" si="19"/>
        <v>700</v>
      </c>
      <c r="S433" s="54">
        <f t="shared" si="20"/>
        <v>700</v>
      </c>
      <c r="T433" s="172"/>
      <c r="U433" s="173"/>
      <c r="V433" s="200"/>
      <c r="W433" s="200"/>
      <c r="X433" s="200"/>
      <c r="Y433" s="200"/>
      <c r="Z433" s="200"/>
      <c r="AA433" s="200"/>
      <c r="AB433" s="200"/>
      <c r="AC433" s="200"/>
      <c r="AD433" s="200"/>
      <c r="AN433" s="200"/>
      <c r="AO433" s="200"/>
      <c r="AP433" s="200"/>
      <c r="AQ433" s="200"/>
      <c r="AR433" s="200"/>
      <c r="AS433" s="200"/>
      <c r="AT433" s="200"/>
      <c r="AU433" s="200"/>
      <c r="AV433" s="200"/>
      <c r="AW433" s="200"/>
      <c r="AX433" s="200"/>
      <c r="AY433" s="200"/>
      <c r="AZ433" s="200"/>
      <c r="BA433" s="200"/>
      <c r="BB433" s="200"/>
      <c r="BC433" s="200"/>
      <c r="BD433" s="200"/>
      <c r="BE433" s="200"/>
      <c r="BF433" s="200"/>
      <c r="BG433" s="200"/>
      <c r="BH433" s="200"/>
      <c r="BI433" s="200"/>
    </row>
    <row r="434" spans="1:61" s="7" customFormat="1" hidden="1" outlineLevel="2">
      <c r="A434" s="151">
        <v>43658</v>
      </c>
      <c r="B434" s="93" t="s">
        <v>56</v>
      </c>
      <c r="C434" s="55" t="s">
        <v>345</v>
      </c>
      <c r="D434" s="50" t="s">
        <v>83</v>
      </c>
      <c r="E434" s="51" t="s">
        <v>84</v>
      </c>
      <c r="F434" s="49" t="s">
        <v>452</v>
      </c>
      <c r="G434" s="43"/>
      <c r="H434" s="43"/>
      <c r="I434" s="43"/>
      <c r="J434" s="52">
        <v>600</v>
      </c>
      <c r="K434" s="45"/>
      <c r="L434" s="43"/>
      <c r="M434" s="43"/>
      <c r="N434" s="43"/>
      <c r="O434" s="43"/>
      <c r="P434" s="43"/>
      <c r="Q434" s="53">
        <f t="shared" si="18"/>
        <v>0</v>
      </c>
      <c r="R434" s="54">
        <f t="shared" si="19"/>
        <v>600</v>
      </c>
      <c r="S434" s="54">
        <f t="shared" si="20"/>
        <v>600</v>
      </c>
      <c r="T434" s="172"/>
      <c r="U434" s="173"/>
      <c r="V434" s="200"/>
      <c r="W434" s="200"/>
      <c r="X434" s="200"/>
      <c r="Y434" s="200"/>
      <c r="Z434" s="200"/>
      <c r="AA434" s="200"/>
      <c r="AB434" s="200"/>
      <c r="AC434" s="200"/>
      <c r="AD434" s="200"/>
      <c r="AN434" s="200"/>
      <c r="AO434" s="200"/>
      <c r="AP434" s="200"/>
      <c r="AQ434" s="200"/>
      <c r="AR434" s="200"/>
      <c r="AS434" s="200"/>
      <c r="AT434" s="200"/>
      <c r="AU434" s="200"/>
      <c r="AV434" s="200"/>
      <c r="AW434" s="200"/>
      <c r="AX434" s="200"/>
      <c r="AY434" s="200"/>
      <c r="AZ434" s="200"/>
      <c r="BA434" s="200"/>
      <c r="BB434" s="200"/>
      <c r="BC434" s="200"/>
      <c r="BD434" s="200"/>
      <c r="BE434" s="200"/>
      <c r="BF434" s="200"/>
      <c r="BG434" s="200"/>
      <c r="BH434" s="200"/>
      <c r="BI434" s="200"/>
    </row>
    <row r="435" spans="1:61" s="7" customFormat="1" hidden="1" outlineLevel="2">
      <c r="A435" s="151">
        <v>43658</v>
      </c>
      <c r="B435" s="93" t="s">
        <v>56</v>
      </c>
      <c r="C435" s="55" t="s">
        <v>82</v>
      </c>
      <c r="D435" s="50" t="s">
        <v>83</v>
      </c>
      <c r="E435" s="51" t="s">
        <v>84</v>
      </c>
      <c r="F435" s="49" t="s">
        <v>453</v>
      </c>
      <c r="G435" s="43"/>
      <c r="H435" s="43"/>
      <c r="I435" s="43"/>
      <c r="J435" s="52">
        <v>700</v>
      </c>
      <c r="K435" s="45"/>
      <c r="L435" s="43"/>
      <c r="M435" s="43"/>
      <c r="N435" s="43"/>
      <c r="O435" s="43"/>
      <c r="P435" s="43"/>
      <c r="Q435" s="53">
        <f t="shared" si="18"/>
        <v>0</v>
      </c>
      <c r="R435" s="54">
        <f t="shared" si="19"/>
        <v>700</v>
      </c>
      <c r="S435" s="54">
        <f t="shared" si="20"/>
        <v>700</v>
      </c>
      <c r="T435" s="172"/>
      <c r="U435" s="173"/>
      <c r="V435" s="200"/>
      <c r="W435" s="200"/>
      <c r="X435" s="200"/>
      <c r="Y435" s="200"/>
      <c r="Z435" s="200"/>
      <c r="AA435" s="200"/>
      <c r="AB435" s="200"/>
      <c r="AC435" s="200"/>
      <c r="AD435" s="200"/>
      <c r="AN435" s="200"/>
      <c r="AO435" s="200"/>
      <c r="AP435" s="200"/>
      <c r="AQ435" s="200"/>
      <c r="AR435" s="200"/>
      <c r="AS435" s="200"/>
      <c r="AT435" s="200"/>
      <c r="AU435" s="200"/>
      <c r="AV435" s="200"/>
      <c r="AW435" s="200"/>
      <c r="AX435" s="200"/>
      <c r="AY435" s="200"/>
      <c r="AZ435" s="200"/>
      <c r="BA435" s="200"/>
      <c r="BB435" s="200"/>
      <c r="BC435" s="200"/>
      <c r="BD435" s="200"/>
      <c r="BE435" s="200"/>
      <c r="BF435" s="200"/>
      <c r="BG435" s="200"/>
      <c r="BH435" s="200"/>
      <c r="BI435" s="200"/>
    </row>
    <row r="436" spans="1:61" s="7" customFormat="1" hidden="1" outlineLevel="2">
      <c r="A436" s="151">
        <v>43659</v>
      </c>
      <c r="B436" s="93" t="s">
        <v>56</v>
      </c>
      <c r="C436" s="49">
        <v>19071309</v>
      </c>
      <c r="D436" s="43" t="s">
        <v>53</v>
      </c>
      <c r="E436" s="51" t="s">
        <v>67</v>
      </c>
      <c r="F436" s="49" t="s">
        <v>459</v>
      </c>
      <c r="G436" s="58"/>
      <c r="H436" s="58"/>
      <c r="I436" s="58"/>
      <c r="J436" s="52">
        <v>600</v>
      </c>
      <c r="K436" s="58"/>
      <c r="L436" s="58"/>
      <c r="M436" s="58"/>
      <c r="N436" s="58"/>
      <c r="O436" s="58"/>
      <c r="P436" s="58"/>
      <c r="Q436" s="53">
        <f t="shared" si="18"/>
        <v>0</v>
      </c>
      <c r="R436" s="54">
        <f t="shared" si="19"/>
        <v>600</v>
      </c>
      <c r="S436" s="54">
        <f t="shared" si="20"/>
        <v>600</v>
      </c>
      <c r="T436" s="172"/>
      <c r="U436" s="173"/>
      <c r="V436" s="200"/>
      <c r="W436" s="200"/>
      <c r="X436" s="200"/>
      <c r="Y436" s="200"/>
      <c r="Z436" s="200"/>
      <c r="AA436" s="200"/>
      <c r="AB436" s="200"/>
      <c r="AC436" s="200"/>
      <c r="AD436" s="200"/>
      <c r="AN436" s="200"/>
      <c r="AO436" s="200"/>
      <c r="AP436" s="200"/>
      <c r="AQ436" s="200"/>
      <c r="AR436" s="200"/>
      <c r="AS436" s="200"/>
      <c r="AT436" s="200"/>
      <c r="AU436" s="200"/>
      <c r="AV436" s="200"/>
      <c r="AW436" s="200"/>
      <c r="AX436" s="200"/>
      <c r="AY436" s="200"/>
      <c r="AZ436" s="200"/>
      <c r="BA436" s="200"/>
      <c r="BB436" s="200"/>
      <c r="BC436" s="200"/>
      <c r="BD436" s="200"/>
      <c r="BE436" s="200"/>
      <c r="BF436" s="200"/>
      <c r="BG436" s="200"/>
      <c r="BH436" s="200"/>
      <c r="BI436" s="200"/>
    </row>
    <row r="437" spans="1:61" s="7" customFormat="1" hidden="1" outlineLevel="2">
      <c r="A437" s="151">
        <v>43659</v>
      </c>
      <c r="B437" s="93" t="s">
        <v>56</v>
      </c>
      <c r="C437" s="49">
        <v>19071310</v>
      </c>
      <c r="D437" s="43" t="s">
        <v>53</v>
      </c>
      <c r="E437" s="51" t="s">
        <v>67</v>
      </c>
      <c r="F437" s="49" t="s">
        <v>460</v>
      </c>
      <c r="G437" s="58"/>
      <c r="H437" s="58"/>
      <c r="I437" s="58"/>
      <c r="J437" s="52">
        <v>600</v>
      </c>
      <c r="K437" s="58"/>
      <c r="L437" s="58"/>
      <c r="M437" s="58"/>
      <c r="N437" s="58"/>
      <c r="O437" s="58"/>
      <c r="P437" s="58"/>
      <c r="Q437" s="53">
        <f t="shared" si="18"/>
        <v>0</v>
      </c>
      <c r="R437" s="54">
        <f t="shared" si="19"/>
        <v>600</v>
      </c>
      <c r="S437" s="54">
        <f t="shared" si="20"/>
        <v>600</v>
      </c>
      <c r="T437" s="172"/>
      <c r="U437" s="173"/>
      <c r="V437" s="200"/>
      <c r="W437" s="200"/>
      <c r="X437" s="200"/>
      <c r="Y437" s="200"/>
      <c r="Z437" s="200"/>
      <c r="AA437" s="200"/>
      <c r="AB437" s="200"/>
      <c r="AC437" s="200"/>
      <c r="AD437" s="200"/>
      <c r="AN437" s="200"/>
      <c r="AO437" s="200"/>
      <c r="AP437" s="200"/>
      <c r="AQ437" s="200"/>
      <c r="AR437" s="200"/>
      <c r="AS437" s="200"/>
      <c r="AT437" s="200"/>
      <c r="AU437" s="200"/>
      <c r="AV437" s="200"/>
      <c r="AW437" s="200"/>
      <c r="AX437" s="200"/>
      <c r="AY437" s="200"/>
      <c r="AZ437" s="200"/>
      <c r="BA437" s="200"/>
      <c r="BB437" s="200"/>
      <c r="BC437" s="200"/>
      <c r="BD437" s="200"/>
      <c r="BE437" s="200"/>
      <c r="BF437" s="200"/>
      <c r="BG437" s="200"/>
      <c r="BH437" s="200"/>
      <c r="BI437" s="200"/>
    </row>
    <row r="438" spans="1:61" hidden="1" outlineLevel="2">
      <c r="A438" s="151">
        <v>43659</v>
      </c>
      <c r="B438" s="93" t="s">
        <v>56</v>
      </c>
      <c r="C438" s="75" t="s">
        <v>269</v>
      </c>
      <c r="D438" s="50" t="s">
        <v>83</v>
      </c>
      <c r="E438" s="51" t="s">
        <v>84</v>
      </c>
      <c r="F438" s="49" t="s">
        <v>477</v>
      </c>
      <c r="G438" s="58"/>
      <c r="H438" s="58"/>
      <c r="I438" s="58"/>
      <c r="J438" s="52">
        <v>600</v>
      </c>
      <c r="K438" s="58"/>
      <c r="L438" s="58"/>
      <c r="M438" s="58"/>
      <c r="N438" s="58"/>
      <c r="O438" s="58"/>
      <c r="P438" s="58"/>
      <c r="Q438" s="53">
        <f t="shared" si="18"/>
        <v>0</v>
      </c>
      <c r="R438" s="54">
        <f t="shared" si="19"/>
        <v>600</v>
      </c>
      <c r="S438" s="54">
        <f t="shared" si="20"/>
        <v>600</v>
      </c>
      <c r="T438" s="60"/>
      <c r="U438" s="48"/>
    </row>
    <row r="439" spans="1:61" s="7" customFormat="1" hidden="1" outlineLevel="2">
      <c r="A439" s="151">
        <v>43659</v>
      </c>
      <c r="B439" s="93" t="s">
        <v>56</v>
      </c>
      <c r="C439" s="75" t="s">
        <v>345</v>
      </c>
      <c r="D439" s="50" t="s">
        <v>83</v>
      </c>
      <c r="E439" s="51" t="s">
        <v>84</v>
      </c>
      <c r="F439" s="49" t="s">
        <v>481</v>
      </c>
      <c r="G439" s="58"/>
      <c r="H439" s="58"/>
      <c r="I439" s="58"/>
      <c r="J439" s="52">
        <v>600</v>
      </c>
      <c r="K439" s="58"/>
      <c r="L439" s="58"/>
      <c r="M439" s="58"/>
      <c r="N439" s="58"/>
      <c r="O439" s="58"/>
      <c r="P439" s="58"/>
      <c r="Q439" s="53">
        <f t="shared" si="18"/>
        <v>0</v>
      </c>
      <c r="R439" s="54">
        <f t="shared" si="19"/>
        <v>600</v>
      </c>
      <c r="S439" s="54">
        <f t="shared" si="20"/>
        <v>600</v>
      </c>
      <c r="T439" s="172"/>
      <c r="U439" s="173"/>
      <c r="V439" s="200"/>
      <c r="W439" s="200"/>
      <c r="X439" s="200"/>
      <c r="Y439" s="200"/>
      <c r="Z439" s="200"/>
      <c r="AA439" s="200"/>
      <c r="AB439" s="200"/>
      <c r="AC439" s="200"/>
      <c r="AD439" s="200"/>
      <c r="AN439" s="200"/>
      <c r="AO439" s="200"/>
      <c r="AP439" s="200"/>
      <c r="AQ439" s="200"/>
      <c r="AR439" s="200"/>
      <c r="AS439" s="200"/>
      <c r="AT439" s="200"/>
      <c r="AU439" s="200"/>
      <c r="AV439" s="200"/>
      <c r="AW439" s="200"/>
      <c r="AX439" s="200"/>
      <c r="AY439" s="200"/>
      <c r="AZ439" s="200"/>
      <c r="BA439" s="200"/>
      <c r="BB439" s="200"/>
      <c r="BC439" s="200"/>
      <c r="BD439" s="200"/>
      <c r="BE439" s="200"/>
      <c r="BF439" s="200"/>
      <c r="BG439" s="200"/>
      <c r="BH439" s="200"/>
      <c r="BI439" s="200"/>
    </row>
    <row r="440" spans="1:61" s="7" customFormat="1" hidden="1" outlineLevel="2">
      <c r="A440" s="151">
        <v>43659</v>
      </c>
      <c r="B440" s="93" t="s">
        <v>56</v>
      </c>
      <c r="C440" s="75" t="s">
        <v>269</v>
      </c>
      <c r="D440" s="50" t="s">
        <v>83</v>
      </c>
      <c r="E440" s="51" t="s">
        <v>84</v>
      </c>
      <c r="F440" s="49" t="s">
        <v>484</v>
      </c>
      <c r="G440" s="58"/>
      <c r="H440" s="58"/>
      <c r="I440" s="58"/>
      <c r="J440" s="52">
        <v>600</v>
      </c>
      <c r="K440" s="58"/>
      <c r="L440" s="58"/>
      <c r="M440" s="58"/>
      <c r="N440" s="58"/>
      <c r="O440" s="58"/>
      <c r="P440" s="58"/>
      <c r="Q440" s="53">
        <f t="shared" si="18"/>
        <v>0</v>
      </c>
      <c r="R440" s="54">
        <f t="shared" si="19"/>
        <v>600</v>
      </c>
      <c r="S440" s="54">
        <f t="shared" si="20"/>
        <v>600</v>
      </c>
      <c r="T440" s="172"/>
      <c r="U440" s="173"/>
      <c r="V440" s="200"/>
      <c r="W440" s="200"/>
      <c r="X440" s="200"/>
      <c r="Y440" s="200"/>
      <c r="Z440" s="200"/>
      <c r="AA440" s="200"/>
      <c r="AB440" s="200"/>
      <c r="AC440" s="200"/>
      <c r="AD440" s="200"/>
      <c r="AN440" s="200"/>
      <c r="AO440" s="200"/>
      <c r="AP440" s="200"/>
      <c r="AQ440" s="200"/>
      <c r="AR440" s="200"/>
      <c r="AS440" s="200"/>
      <c r="AT440" s="200"/>
      <c r="AU440" s="200"/>
      <c r="AV440" s="200"/>
      <c r="AW440" s="200"/>
      <c r="AX440" s="200"/>
      <c r="AY440" s="200"/>
      <c r="AZ440" s="200"/>
      <c r="BA440" s="200"/>
      <c r="BB440" s="200"/>
      <c r="BC440" s="200"/>
      <c r="BD440" s="200"/>
      <c r="BE440" s="200"/>
      <c r="BF440" s="200"/>
      <c r="BG440" s="200"/>
      <c r="BH440" s="200"/>
      <c r="BI440" s="200"/>
    </row>
    <row r="441" spans="1:61" s="7" customFormat="1" hidden="1" outlineLevel="2">
      <c r="A441" s="151">
        <v>43659</v>
      </c>
      <c r="B441" s="93" t="s">
        <v>56</v>
      </c>
      <c r="C441" s="75" t="s">
        <v>345</v>
      </c>
      <c r="D441" s="50" t="s">
        <v>83</v>
      </c>
      <c r="E441" s="51" t="s">
        <v>84</v>
      </c>
      <c r="F441" s="49" t="s">
        <v>486</v>
      </c>
      <c r="G441" s="58"/>
      <c r="H441" s="58"/>
      <c r="I441" s="58"/>
      <c r="J441" s="52">
        <v>700</v>
      </c>
      <c r="K441" s="58"/>
      <c r="L441" s="58"/>
      <c r="M441" s="58"/>
      <c r="N441" s="58"/>
      <c r="O441" s="58"/>
      <c r="P441" s="58"/>
      <c r="Q441" s="53">
        <f t="shared" si="18"/>
        <v>0</v>
      </c>
      <c r="R441" s="54">
        <f t="shared" si="19"/>
        <v>700</v>
      </c>
      <c r="S441" s="54">
        <f t="shared" si="20"/>
        <v>700</v>
      </c>
      <c r="T441" s="172"/>
      <c r="U441" s="173"/>
      <c r="V441" s="200"/>
      <c r="W441" s="200"/>
      <c r="X441" s="200"/>
      <c r="Y441" s="200"/>
      <c r="Z441" s="200"/>
      <c r="AA441" s="200"/>
      <c r="AB441" s="200"/>
      <c r="AC441" s="200"/>
      <c r="AD441" s="200"/>
      <c r="AN441" s="200"/>
      <c r="AO441" s="200"/>
      <c r="AP441" s="200"/>
      <c r="AQ441" s="200"/>
      <c r="AR441" s="200"/>
      <c r="AS441" s="200"/>
      <c r="AT441" s="200"/>
      <c r="AU441" s="200"/>
      <c r="AV441" s="200"/>
      <c r="AW441" s="200"/>
      <c r="AX441" s="200"/>
      <c r="AY441" s="200"/>
      <c r="AZ441" s="200"/>
      <c r="BA441" s="200"/>
      <c r="BB441" s="200"/>
      <c r="BC441" s="200"/>
      <c r="BD441" s="200"/>
      <c r="BE441" s="200"/>
      <c r="BF441" s="200"/>
      <c r="BG441" s="200"/>
      <c r="BH441" s="200"/>
      <c r="BI441" s="200"/>
    </row>
    <row r="442" spans="1:61" s="7" customFormat="1" hidden="1" outlineLevel="2">
      <c r="A442" s="151">
        <v>43660</v>
      </c>
      <c r="B442" s="91" t="s">
        <v>56</v>
      </c>
      <c r="C442" s="49">
        <v>19071424</v>
      </c>
      <c r="D442" s="58" t="s">
        <v>77</v>
      </c>
      <c r="E442" s="51" t="s">
        <v>84</v>
      </c>
      <c r="F442" s="49" t="s">
        <v>503</v>
      </c>
      <c r="G442" s="43"/>
      <c r="H442" s="43"/>
      <c r="I442" s="43"/>
      <c r="J442" s="52">
        <v>608</v>
      </c>
      <c r="K442" s="45"/>
      <c r="L442" s="43"/>
      <c r="M442" s="43"/>
      <c r="N442" s="43"/>
      <c r="O442" s="43"/>
      <c r="P442" s="43"/>
      <c r="Q442" s="53">
        <f t="shared" si="18"/>
        <v>0</v>
      </c>
      <c r="R442" s="54">
        <f t="shared" si="19"/>
        <v>608</v>
      </c>
      <c r="S442" s="54">
        <f t="shared" si="20"/>
        <v>608</v>
      </c>
      <c r="T442" s="172"/>
      <c r="U442" s="173"/>
      <c r="V442" s="200"/>
      <c r="W442" s="200"/>
      <c r="X442" s="200"/>
      <c r="Y442" s="200"/>
      <c r="Z442" s="200"/>
      <c r="AA442" s="200"/>
      <c r="AB442" s="200"/>
      <c r="AC442" s="200"/>
      <c r="AD442" s="200"/>
      <c r="AN442" s="200"/>
      <c r="AO442" s="200"/>
      <c r="AP442" s="200"/>
      <c r="AQ442" s="200"/>
      <c r="AR442" s="200"/>
      <c r="AS442" s="200"/>
      <c r="AT442" s="200"/>
      <c r="AU442" s="200"/>
      <c r="AV442" s="200"/>
      <c r="AW442" s="200"/>
      <c r="AX442" s="200"/>
      <c r="AY442" s="200"/>
      <c r="AZ442" s="200"/>
      <c r="BA442" s="200"/>
      <c r="BB442" s="200"/>
      <c r="BC442" s="200"/>
      <c r="BD442" s="200"/>
      <c r="BE442" s="200"/>
      <c r="BF442" s="200"/>
      <c r="BG442" s="200"/>
      <c r="BH442" s="200"/>
      <c r="BI442" s="200"/>
    </row>
    <row r="443" spans="1:61" s="7" customFormat="1" hidden="1" outlineLevel="2">
      <c r="A443" s="151">
        <v>43660</v>
      </c>
      <c r="B443" s="93" t="s">
        <v>56</v>
      </c>
      <c r="C443" s="55" t="s">
        <v>345</v>
      </c>
      <c r="D443" s="58" t="s">
        <v>83</v>
      </c>
      <c r="E443" s="51" t="s">
        <v>84</v>
      </c>
      <c r="F443" s="49" t="s">
        <v>504</v>
      </c>
      <c r="G443" s="58"/>
      <c r="H443" s="58"/>
      <c r="I443" s="58"/>
      <c r="J443" s="52">
        <v>600</v>
      </c>
      <c r="K443" s="58"/>
      <c r="L443" s="58"/>
      <c r="M443" s="58"/>
      <c r="N443" s="58"/>
      <c r="O443" s="58"/>
      <c r="P443" s="58"/>
      <c r="Q443" s="53">
        <f t="shared" si="18"/>
        <v>0</v>
      </c>
      <c r="R443" s="54">
        <f t="shared" si="19"/>
        <v>600</v>
      </c>
      <c r="S443" s="54">
        <f t="shared" si="20"/>
        <v>600</v>
      </c>
      <c r="T443" s="172"/>
      <c r="U443" s="173"/>
      <c r="V443" s="200"/>
      <c r="W443" s="200"/>
      <c r="X443" s="200"/>
      <c r="Y443" s="200"/>
      <c r="Z443" s="200"/>
      <c r="AA443" s="200"/>
      <c r="AB443" s="200"/>
      <c r="AC443" s="200"/>
      <c r="AD443" s="200"/>
      <c r="AN443" s="200"/>
      <c r="AO443" s="200"/>
      <c r="AP443" s="200"/>
      <c r="AQ443" s="200"/>
      <c r="AR443" s="200"/>
      <c r="AS443" s="200"/>
      <c r="AT443" s="200"/>
      <c r="AU443" s="200"/>
      <c r="AV443" s="200"/>
      <c r="AW443" s="200"/>
      <c r="AX443" s="200"/>
      <c r="AY443" s="200"/>
      <c r="AZ443" s="200"/>
      <c r="BA443" s="200"/>
      <c r="BB443" s="200"/>
      <c r="BC443" s="200"/>
      <c r="BD443" s="200"/>
      <c r="BE443" s="200"/>
      <c r="BF443" s="200"/>
      <c r="BG443" s="200"/>
      <c r="BH443" s="200"/>
      <c r="BI443" s="200"/>
    </row>
    <row r="444" spans="1:61" s="7" customFormat="1" hidden="1" outlineLevel="2">
      <c r="A444" s="151">
        <v>43660</v>
      </c>
      <c r="B444" s="91" t="s">
        <v>56</v>
      </c>
      <c r="C444" s="55" t="s">
        <v>345</v>
      </c>
      <c r="D444" s="58" t="s">
        <v>83</v>
      </c>
      <c r="E444" s="51" t="s">
        <v>84</v>
      </c>
      <c r="F444" s="49" t="s">
        <v>509</v>
      </c>
      <c r="G444" s="43"/>
      <c r="H444" s="43"/>
      <c r="I444" s="43"/>
      <c r="J444" s="52">
        <v>921</v>
      </c>
      <c r="K444" s="45"/>
      <c r="L444" s="43"/>
      <c r="M444" s="43"/>
      <c r="N444" s="43"/>
      <c r="O444" s="43"/>
      <c r="P444" s="43"/>
      <c r="Q444" s="53">
        <f t="shared" si="18"/>
        <v>0</v>
      </c>
      <c r="R444" s="54">
        <f t="shared" si="19"/>
        <v>921</v>
      </c>
      <c r="S444" s="54">
        <f t="shared" si="20"/>
        <v>921</v>
      </c>
      <c r="T444" s="172"/>
      <c r="U444" s="173"/>
      <c r="V444" s="200"/>
      <c r="W444" s="200"/>
      <c r="X444" s="200"/>
      <c r="Y444" s="200"/>
      <c r="Z444" s="200"/>
      <c r="AA444" s="200"/>
      <c r="AB444" s="200"/>
      <c r="AC444" s="200"/>
      <c r="AD444" s="200"/>
      <c r="AN444" s="200"/>
      <c r="AO444" s="200"/>
      <c r="AP444" s="200"/>
      <c r="AQ444" s="200"/>
      <c r="AR444" s="200"/>
      <c r="AS444" s="200"/>
      <c r="AT444" s="200"/>
      <c r="AU444" s="200"/>
      <c r="AV444" s="200"/>
      <c r="AW444" s="200"/>
      <c r="AX444" s="200"/>
      <c r="AY444" s="200"/>
      <c r="AZ444" s="200"/>
      <c r="BA444" s="200"/>
      <c r="BB444" s="200"/>
      <c r="BC444" s="200"/>
      <c r="BD444" s="200"/>
      <c r="BE444" s="200"/>
      <c r="BF444" s="200"/>
      <c r="BG444" s="200"/>
      <c r="BH444" s="200"/>
      <c r="BI444" s="200"/>
    </row>
    <row r="445" spans="1:61" s="7" customFormat="1" hidden="1" outlineLevel="2">
      <c r="A445" s="151">
        <v>43660</v>
      </c>
      <c r="B445" s="93" t="s">
        <v>56</v>
      </c>
      <c r="C445" s="75" t="s">
        <v>269</v>
      </c>
      <c r="D445" s="58" t="s">
        <v>83</v>
      </c>
      <c r="E445" s="51" t="s">
        <v>84</v>
      </c>
      <c r="F445" s="49" t="s">
        <v>513</v>
      </c>
      <c r="G445" s="58"/>
      <c r="H445" s="58"/>
      <c r="I445" s="58"/>
      <c r="J445" s="52">
        <v>600</v>
      </c>
      <c r="K445" s="58"/>
      <c r="L445" s="58"/>
      <c r="M445" s="58"/>
      <c r="N445" s="58"/>
      <c r="O445" s="58"/>
      <c r="P445" s="58"/>
      <c r="Q445" s="53">
        <f t="shared" si="18"/>
        <v>0</v>
      </c>
      <c r="R445" s="54">
        <f t="shared" si="19"/>
        <v>600</v>
      </c>
      <c r="S445" s="54">
        <f t="shared" si="20"/>
        <v>600</v>
      </c>
      <c r="T445" s="172"/>
      <c r="U445" s="173"/>
      <c r="V445" s="200"/>
      <c r="W445" s="200"/>
      <c r="X445" s="200"/>
      <c r="Y445" s="200"/>
      <c r="Z445" s="200"/>
      <c r="AA445" s="200"/>
      <c r="AB445" s="200"/>
      <c r="AC445" s="200"/>
      <c r="AD445" s="200"/>
      <c r="AN445" s="200"/>
      <c r="AO445" s="200"/>
      <c r="AP445" s="200"/>
      <c r="AQ445" s="200"/>
      <c r="AR445" s="200"/>
      <c r="AS445" s="200"/>
      <c r="AT445" s="200"/>
      <c r="AU445" s="200"/>
      <c r="AV445" s="200"/>
      <c r="AW445" s="200"/>
      <c r="AX445" s="200"/>
      <c r="AY445" s="200"/>
      <c r="AZ445" s="200"/>
      <c r="BA445" s="200"/>
      <c r="BB445" s="200"/>
      <c r="BC445" s="200"/>
      <c r="BD445" s="200"/>
      <c r="BE445" s="200"/>
      <c r="BF445" s="200"/>
      <c r="BG445" s="200"/>
      <c r="BH445" s="200"/>
      <c r="BI445" s="200"/>
    </row>
    <row r="446" spans="1:61" s="7" customFormat="1" hidden="1" outlineLevel="2">
      <c r="A446" s="151">
        <v>43660</v>
      </c>
      <c r="B446" s="93" t="s">
        <v>56</v>
      </c>
      <c r="C446" s="75" t="s">
        <v>345</v>
      </c>
      <c r="D446" s="58" t="s">
        <v>83</v>
      </c>
      <c r="E446" s="51" t="s">
        <v>84</v>
      </c>
      <c r="F446" s="49" t="s">
        <v>514</v>
      </c>
      <c r="G446" s="58"/>
      <c r="H446" s="58"/>
      <c r="I446" s="58"/>
      <c r="J446" s="52">
        <v>600</v>
      </c>
      <c r="K446" s="58"/>
      <c r="L446" s="58"/>
      <c r="M446" s="58"/>
      <c r="N446" s="58"/>
      <c r="O446" s="58"/>
      <c r="P446" s="58"/>
      <c r="Q446" s="53">
        <f t="shared" si="18"/>
        <v>0</v>
      </c>
      <c r="R446" s="54">
        <f t="shared" si="19"/>
        <v>600</v>
      </c>
      <c r="S446" s="54">
        <f t="shared" si="20"/>
        <v>600</v>
      </c>
      <c r="T446" s="172"/>
      <c r="U446" s="173"/>
      <c r="V446" s="200"/>
      <c r="W446" s="200"/>
      <c r="X446" s="200"/>
      <c r="Y446" s="200"/>
      <c r="Z446" s="200"/>
      <c r="AA446" s="200"/>
      <c r="AB446" s="200"/>
      <c r="AC446" s="200"/>
      <c r="AD446" s="200"/>
      <c r="AN446" s="200"/>
      <c r="AO446" s="200"/>
      <c r="AP446" s="200"/>
      <c r="AQ446" s="200"/>
      <c r="AR446" s="200"/>
      <c r="AS446" s="200"/>
      <c r="AT446" s="200"/>
      <c r="AU446" s="200"/>
      <c r="AV446" s="200"/>
      <c r="AW446" s="200"/>
      <c r="AX446" s="200"/>
      <c r="AY446" s="200"/>
      <c r="AZ446" s="200"/>
      <c r="BA446" s="200"/>
      <c r="BB446" s="200"/>
      <c r="BC446" s="200"/>
      <c r="BD446" s="200"/>
      <c r="BE446" s="200"/>
      <c r="BF446" s="200"/>
      <c r="BG446" s="200"/>
      <c r="BH446" s="200"/>
      <c r="BI446" s="200"/>
    </row>
    <row r="447" spans="1:61" s="7" customFormat="1" hidden="1" outlineLevel="2">
      <c r="A447" s="151">
        <v>43660</v>
      </c>
      <c r="B447" s="91" t="s">
        <v>56</v>
      </c>
      <c r="C447" s="55" t="s">
        <v>269</v>
      </c>
      <c r="D447" s="58" t="s">
        <v>83</v>
      </c>
      <c r="E447" s="51" t="s">
        <v>84</v>
      </c>
      <c r="F447" s="49" t="s">
        <v>515</v>
      </c>
      <c r="G447" s="43"/>
      <c r="H447" s="43"/>
      <c r="I447" s="43"/>
      <c r="J447" s="52">
        <v>523</v>
      </c>
      <c r="K447" s="45"/>
      <c r="L447" s="43"/>
      <c r="M447" s="43"/>
      <c r="N447" s="43"/>
      <c r="O447" s="43"/>
      <c r="P447" s="43"/>
      <c r="Q447" s="53">
        <f t="shared" si="18"/>
        <v>0</v>
      </c>
      <c r="R447" s="54">
        <f t="shared" si="19"/>
        <v>523</v>
      </c>
      <c r="S447" s="54">
        <f t="shared" si="20"/>
        <v>523</v>
      </c>
      <c r="T447" s="172"/>
      <c r="U447" s="173"/>
      <c r="V447" s="200"/>
      <c r="W447" s="200"/>
      <c r="X447" s="200"/>
      <c r="Y447" s="200"/>
      <c r="Z447" s="200"/>
      <c r="AA447" s="200"/>
      <c r="AB447" s="200"/>
      <c r="AC447" s="200"/>
      <c r="AD447" s="200"/>
      <c r="AN447" s="200"/>
      <c r="AO447" s="200"/>
      <c r="AP447" s="200"/>
      <c r="AQ447" s="200"/>
      <c r="AR447" s="200"/>
      <c r="AS447" s="200"/>
      <c r="AT447" s="200"/>
      <c r="AU447" s="200"/>
      <c r="AV447" s="200"/>
      <c r="AW447" s="200"/>
      <c r="AX447" s="200"/>
      <c r="AY447" s="200"/>
      <c r="AZ447" s="200"/>
      <c r="BA447" s="200"/>
      <c r="BB447" s="200"/>
      <c r="BC447" s="200"/>
      <c r="BD447" s="200"/>
      <c r="BE447" s="200"/>
      <c r="BF447" s="200"/>
      <c r="BG447" s="200"/>
      <c r="BH447" s="200"/>
      <c r="BI447" s="200"/>
    </row>
    <row r="448" spans="1:61" s="7" customFormat="1" hidden="1" outlineLevel="2">
      <c r="A448" s="151">
        <v>43660</v>
      </c>
      <c r="B448" s="93" t="s">
        <v>56</v>
      </c>
      <c r="C448" s="75" t="s">
        <v>269</v>
      </c>
      <c r="D448" s="58" t="s">
        <v>83</v>
      </c>
      <c r="E448" s="51" t="s">
        <v>142</v>
      </c>
      <c r="F448" s="49" t="s">
        <v>519</v>
      </c>
      <c r="G448" s="58"/>
      <c r="H448" s="58"/>
      <c r="I448" s="58"/>
      <c r="J448" s="52">
        <v>900</v>
      </c>
      <c r="K448" s="58"/>
      <c r="L448" s="58"/>
      <c r="M448" s="58"/>
      <c r="N448" s="58"/>
      <c r="O448" s="58"/>
      <c r="P448" s="58"/>
      <c r="Q448" s="53">
        <f t="shared" si="18"/>
        <v>0</v>
      </c>
      <c r="R448" s="54">
        <f t="shared" si="19"/>
        <v>900</v>
      </c>
      <c r="S448" s="54">
        <f t="shared" si="20"/>
        <v>900</v>
      </c>
      <c r="T448" s="172"/>
      <c r="U448" s="173"/>
      <c r="V448" s="200"/>
      <c r="W448" s="200"/>
      <c r="X448" s="200"/>
      <c r="Y448" s="200"/>
      <c r="Z448" s="200"/>
      <c r="AA448" s="200"/>
      <c r="AB448" s="200"/>
      <c r="AC448" s="200"/>
      <c r="AD448" s="200"/>
      <c r="AN448" s="200"/>
      <c r="AO448" s="200"/>
      <c r="AP448" s="200"/>
      <c r="AQ448" s="200"/>
      <c r="AR448" s="200"/>
      <c r="AS448" s="200"/>
      <c r="AT448" s="200"/>
      <c r="AU448" s="200"/>
      <c r="AV448" s="200"/>
      <c r="AW448" s="200"/>
      <c r="AX448" s="200"/>
      <c r="AY448" s="200"/>
      <c r="AZ448" s="200"/>
      <c r="BA448" s="200"/>
      <c r="BB448" s="200"/>
      <c r="BC448" s="200"/>
      <c r="BD448" s="200"/>
      <c r="BE448" s="200"/>
      <c r="BF448" s="200"/>
      <c r="BG448" s="200"/>
      <c r="BH448" s="200"/>
      <c r="BI448" s="200"/>
    </row>
    <row r="449" spans="1:61" s="9" customFormat="1" ht="18" hidden="1" outlineLevel="2" thickBot="1">
      <c r="A449" s="151">
        <v>43661</v>
      </c>
      <c r="B449" s="93" t="s">
        <v>56</v>
      </c>
      <c r="C449" s="63">
        <v>19071514</v>
      </c>
      <c r="D449" s="58" t="s">
        <v>102</v>
      </c>
      <c r="E449" s="51" t="s">
        <v>67</v>
      </c>
      <c r="F449" s="49" t="s">
        <v>528</v>
      </c>
      <c r="G449" s="43"/>
      <c r="H449" s="43"/>
      <c r="I449" s="43"/>
      <c r="J449" s="52">
        <v>600</v>
      </c>
      <c r="K449" s="45"/>
      <c r="L449" s="43"/>
      <c r="M449" s="43"/>
      <c r="N449" s="43"/>
      <c r="O449" s="43"/>
      <c r="P449" s="43"/>
      <c r="Q449" s="53">
        <f t="shared" si="18"/>
        <v>0</v>
      </c>
      <c r="R449" s="54">
        <f t="shared" si="19"/>
        <v>600</v>
      </c>
      <c r="S449" s="54">
        <f t="shared" si="20"/>
        <v>600</v>
      </c>
      <c r="T449" s="172"/>
      <c r="U449" s="173"/>
      <c r="V449" s="197"/>
      <c r="W449" s="197"/>
      <c r="X449" s="197"/>
      <c r="Y449" s="197"/>
      <c r="Z449" s="197"/>
      <c r="AA449" s="197"/>
      <c r="AB449" s="197"/>
      <c r="AC449" s="197"/>
      <c r="AD449" s="197"/>
      <c r="AN449" s="197"/>
      <c r="AO449" s="197"/>
      <c r="AP449" s="197"/>
      <c r="AQ449" s="197"/>
      <c r="AR449" s="197"/>
      <c r="AS449" s="197"/>
      <c r="AT449" s="197"/>
      <c r="AU449" s="197"/>
      <c r="AV449" s="197"/>
      <c r="AW449" s="197"/>
      <c r="AX449" s="197"/>
      <c r="AY449" s="197"/>
      <c r="AZ449" s="197"/>
      <c r="BA449" s="197"/>
      <c r="BB449" s="197"/>
      <c r="BC449" s="197"/>
      <c r="BD449" s="197"/>
      <c r="BE449" s="197"/>
      <c r="BF449" s="197"/>
      <c r="BG449" s="197"/>
      <c r="BH449" s="197"/>
      <c r="BI449" s="197"/>
    </row>
    <row r="450" spans="1:61" ht="18" hidden="1" outlineLevel="2" thickTop="1">
      <c r="A450" s="151">
        <v>43661</v>
      </c>
      <c r="B450" s="93" t="s">
        <v>56</v>
      </c>
      <c r="C450" s="75" t="s">
        <v>269</v>
      </c>
      <c r="D450" s="58" t="s">
        <v>83</v>
      </c>
      <c r="E450" s="51" t="s">
        <v>84</v>
      </c>
      <c r="F450" s="49" t="s">
        <v>542</v>
      </c>
      <c r="G450" s="58"/>
      <c r="H450" s="58"/>
      <c r="I450" s="58"/>
      <c r="J450" s="67">
        <v>595</v>
      </c>
      <c r="K450" s="58"/>
      <c r="L450" s="58"/>
      <c r="M450" s="58"/>
      <c r="N450" s="58"/>
      <c r="O450" s="58"/>
      <c r="P450" s="58"/>
      <c r="Q450" s="53">
        <f t="shared" si="18"/>
        <v>0</v>
      </c>
      <c r="R450" s="54">
        <f t="shared" si="19"/>
        <v>595</v>
      </c>
      <c r="S450" s="54">
        <f t="shared" si="20"/>
        <v>595</v>
      </c>
      <c r="T450" s="60"/>
      <c r="U450" s="48"/>
    </row>
    <row r="451" spans="1:61" hidden="1" outlineLevel="2">
      <c r="A451" s="151">
        <v>43661</v>
      </c>
      <c r="B451" s="93" t="s">
        <v>56</v>
      </c>
      <c r="C451" s="75" t="s">
        <v>269</v>
      </c>
      <c r="D451" s="58" t="s">
        <v>83</v>
      </c>
      <c r="E451" s="51" t="s">
        <v>142</v>
      </c>
      <c r="F451" s="49" t="s">
        <v>545</v>
      </c>
      <c r="G451" s="58"/>
      <c r="H451" s="58"/>
      <c r="I451" s="58"/>
      <c r="J451" s="67">
        <v>950</v>
      </c>
      <c r="K451" s="58"/>
      <c r="L451" s="58"/>
      <c r="M451" s="58"/>
      <c r="N451" s="58"/>
      <c r="O451" s="58"/>
      <c r="P451" s="58"/>
      <c r="Q451" s="53">
        <f t="shared" si="18"/>
        <v>0</v>
      </c>
      <c r="R451" s="54">
        <f t="shared" si="19"/>
        <v>950</v>
      </c>
      <c r="S451" s="54">
        <f t="shared" si="20"/>
        <v>950</v>
      </c>
      <c r="T451" s="60"/>
      <c r="U451" s="48"/>
    </row>
    <row r="452" spans="1:61" hidden="1" outlineLevel="2">
      <c r="A452" s="151">
        <v>43662</v>
      </c>
      <c r="B452" s="98" t="s">
        <v>56</v>
      </c>
      <c r="C452" s="49">
        <v>19071627</v>
      </c>
      <c r="D452" s="58" t="s">
        <v>53</v>
      </c>
      <c r="E452" s="51" t="s">
        <v>61</v>
      </c>
      <c r="F452" s="49" t="s">
        <v>566</v>
      </c>
      <c r="G452" s="58"/>
      <c r="H452" s="58"/>
      <c r="I452" s="58"/>
      <c r="J452" s="52">
        <v>600</v>
      </c>
      <c r="K452" s="58"/>
      <c r="L452" s="58"/>
      <c r="M452" s="58"/>
      <c r="N452" s="58"/>
      <c r="O452" s="58"/>
      <c r="P452" s="58"/>
      <c r="Q452" s="53">
        <f t="shared" si="18"/>
        <v>0</v>
      </c>
      <c r="R452" s="54">
        <f t="shared" si="19"/>
        <v>600</v>
      </c>
      <c r="S452" s="54">
        <f t="shared" si="20"/>
        <v>600</v>
      </c>
      <c r="T452" s="60"/>
      <c r="U452" s="48"/>
    </row>
    <row r="453" spans="1:61" hidden="1" outlineLevel="2">
      <c r="A453" s="151">
        <v>43662</v>
      </c>
      <c r="B453" s="98" t="s">
        <v>56</v>
      </c>
      <c r="C453" s="75" t="s">
        <v>269</v>
      </c>
      <c r="D453" s="58" t="s">
        <v>83</v>
      </c>
      <c r="E453" s="51" t="s">
        <v>84</v>
      </c>
      <c r="F453" s="49" t="s">
        <v>568</v>
      </c>
      <c r="G453" s="58"/>
      <c r="H453" s="58"/>
      <c r="I453" s="58"/>
      <c r="J453" s="52">
        <v>600</v>
      </c>
      <c r="K453" s="58"/>
      <c r="L453" s="58"/>
      <c r="M453" s="58"/>
      <c r="N453" s="58"/>
      <c r="O453" s="58"/>
      <c r="P453" s="58"/>
      <c r="Q453" s="53">
        <f t="shared" si="18"/>
        <v>0</v>
      </c>
      <c r="R453" s="54">
        <f t="shared" si="19"/>
        <v>600</v>
      </c>
      <c r="S453" s="54">
        <f t="shared" si="20"/>
        <v>600</v>
      </c>
      <c r="T453" s="60"/>
      <c r="U453" s="48"/>
    </row>
    <row r="454" spans="1:61" hidden="1" outlineLevel="2">
      <c r="A454" s="151">
        <v>43662</v>
      </c>
      <c r="B454" s="98" t="s">
        <v>56</v>
      </c>
      <c r="C454" s="75" t="s">
        <v>345</v>
      </c>
      <c r="D454" s="58" t="s">
        <v>83</v>
      </c>
      <c r="E454" s="51" t="s">
        <v>84</v>
      </c>
      <c r="F454" s="49" t="s">
        <v>569</v>
      </c>
      <c r="G454" s="58"/>
      <c r="H454" s="58"/>
      <c r="I454" s="58"/>
      <c r="J454" s="52">
        <v>600</v>
      </c>
      <c r="K454" s="58"/>
      <c r="L454" s="58"/>
      <c r="M454" s="58"/>
      <c r="N454" s="58"/>
      <c r="O454" s="58"/>
      <c r="P454" s="58"/>
      <c r="Q454" s="53">
        <f t="shared" si="18"/>
        <v>0</v>
      </c>
      <c r="R454" s="54">
        <f t="shared" si="19"/>
        <v>600</v>
      </c>
      <c r="S454" s="54">
        <f t="shared" si="20"/>
        <v>600</v>
      </c>
      <c r="T454" s="60"/>
      <c r="U454" s="48"/>
    </row>
    <row r="455" spans="1:61" hidden="1" outlineLevel="2">
      <c r="A455" s="151">
        <v>43662</v>
      </c>
      <c r="B455" s="98" t="s">
        <v>56</v>
      </c>
      <c r="C455" s="75" t="s">
        <v>269</v>
      </c>
      <c r="D455" s="58" t="s">
        <v>83</v>
      </c>
      <c r="E455" s="51" t="s">
        <v>84</v>
      </c>
      <c r="F455" s="49" t="s">
        <v>573</v>
      </c>
      <c r="G455" s="58"/>
      <c r="H455" s="58"/>
      <c r="I455" s="58"/>
      <c r="J455" s="52">
        <v>600</v>
      </c>
      <c r="K455" s="58"/>
      <c r="L455" s="58"/>
      <c r="M455" s="58"/>
      <c r="N455" s="58"/>
      <c r="O455" s="58"/>
      <c r="P455" s="58"/>
      <c r="Q455" s="53">
        <f t="shared" si="18"/>
        <v>0</v>
      </c>
      <c r="R455" s="54">
        <f t="shared" si="19"/>
        <v>600</v>
      </c>
      <c r="S455" s="54">
        <f t="shared" si="20"/>
        <v>600</v>
      </c>
      <c r="T455" s="60"/>
      <c r="U455" s="48"/>
    </row>
    <row r="456" spans="1:61" hidden="1" outlineLevel="2">
      <c r="A456" s="151">
        <v>43662</v>
      </c>
      <c r="B456" s="98" t="s">
        <v>56</v>
      </c>
      <c r="C456" s="75" t="s">
        <v>269</v>
      </c>
      <c r="D456" s="58" t="s">
        <v>83</v>
      </c>
      <c r="E456" s="51" t="s">
        <v>84</v>
      </c>
      <c r="F456" s="49" t="s">
        <v>579</v>
      </c>
      <c r="G456" s="58"/>
      <c r="H456" s="58"/>
      <c r="I456" s="58"/>
      <c r="J456" s="52">
        <v>600</v>
      </c>
      <c r="K456" s="58"/>
      <c r="L456" s="58"/>
      <c r="M456" s="58"/>
      <c r="N456" s="58"/>
      <c r="O456" s="58"/>
      <c r="P456" s="58"/>
      <c r="Q456" s="53">
        <f t="shared" si="18"/>
        <v>0</v>
      </c>
      <c r="R456" s="54">
        <f t="shared" si="19"/>
        <v>600</v>
      </c>
      <c r="S456" s="54">
        <f t="shared" si="20"/>
        <v>600</v>
      </c>
      <c r="T456" s="60"/>
      <c r="U456" s="48"/>
    </row>
    <row r="457" spans="1:61" hidden="1" outlineLevel="2">
      <c r="A457" s="151">
        <v>43662</v>
      </c>
      <c r="B457" s="98" t="s">
        <v>56</v>
      </c>
      <c r="C457" s="75" t="s">
        <v>345</v>
      </c>
      <c r="D457" s="58" t="s">
        <v>83</v>
      </c>
      <c r="E457" s="51" t="s">
        <v>84</v>
      </c>
      <c r="F457" s="49" t="s">
        <v>580</v>
      </c>
      <c r="G457" s="58"/>
      <c r="H457" s="58"/>
      <c r="I457" s="58"/>
      <c r="J457" s="52">
        <v>600</v>
      </c>
      <c r="K457" s="58"/>
      <c r="L457" s="58"/>
      <c r="M457" s="58"/>
      <c r="N457" s="58"/>
      <c r="O457" s="58"/>
      <c r="P457" s="58"/>
      <c r="Q457" s="53">
        <f t="shared" si="18"/>
        <v>0</v>
      </c>
      <c r="R457" s="54">
        <f t="shared" si="19"/>
        <v>600</v>
      </c>
      <c r="S457" s="54">
        <f t="shared" si="20"/>
        <v>600</v>
      </c>
      <c r="T457" s="60"/>
      <c r="U457" s="48"/>
    </row>
    <row r="458" spans="1:61" s="7" customFormat="1" hidden="1" outlineLevel="2">
      <c r="A458" s="151">
        <v>43663</v>
      </c>
      <c r="B458" s="93" t="s">
        <v>56</v>
      </c>
      <c r="C458" s="49">
        <v>19071710</v>
      </c>
      <c r="D458" s="58" t="s">
        <v>60</v>
      </c>
      <c r="E458" s="51" t="s">
        <v>19</v>
      </c>
      <c r="F458" s="49" t="s">
        <v>374</v>
      </c>
      <c r="G458" s="58"/>
      <c r="H458" s="58"/>
      <c r="I458" s="58"/>
      <c r="J458" s="52">
        <v>600</v>
      </c>
      <c r="K458" s="58"/>
      <c r="L458" s="58"/>
      <c r="M458" s="58"/>
      <c r="N458" s="58"/>
      <c r="O458" s="58"/>
      <c r="P458" s="58"/>
      <c r="Q458" s="53">
        <f t="shared" si="18"/>
        <v>0</v>
      </c>
      <c r="R458" s="54">
        <f t="shared" si="19"/>
        <v>600</v>
      </c>
      <c r="S458" s="54">
        <f t="shared" si="20"/>
        <v>600</v>
      </c>
      <c r="T458" s="172"/>
      <c r="U458" s="173"/>
      <c r="V458" s="200"/>
      <c r="W458" s="200"/>
      <c r="X458" s="200"/>
      <c r="Y458" s="200"/>
      <c r="Z458" s="200"/>
      <c r="AA458" s="200"/>
      <c r="AB458" s="200"/>
      <c r="AC458" s="200"/>
      <c r="AD458" s="200"/>
      <c r="AN458" s="200"/>
      <c r="AO458" s="200"/>
      <c r="AP458" s="200"/>
      <c r="AQ458" s="200"/>
      <c r="AR458" s="200"/>
      <c r="AS458" s="200"/>
      <c r="AT458" s="200"/>
      <c r="AU458" s="200"/>
      <c r="AV458" s="200"/>
      <c r="AW458" s="200"/>
      <c r="AX458" s="200"/>
      <c r="AY458" s="200"/>
      <c r="AZ458" s="200"/>
      <c r="BA458" s="200"/>
      <c r="BB458" s="200"/>
      <c r="BC458" s="200"/>
      <c r="BD458" s="200"/>
      <c r="BE458" s="200"/>
      <c r="BF458" s="200"/>
      <c r="BG458" s="200"/>
      <c r="BH458" s="200"/>
      <c r="BI458" s="200"/>
    </row>
    <row r="459" spans="1:61" hidden="1" outlineLevel="2">
      <c r="A459" s="151">
        <v>43663</v>
      </c>
      <c r="B459" s="107" t="s">
        <v>56</v>
      </c>
      <c r="C459" s="49">
        <v>19071729</v>
      </c>
      <c r="D459" s="43" t="s">
        <v>18</v>
      </c>
      <c r="E459" s="51" t="s">
        <v>73</v>
      </c>
      <c r="F459" s="49" t="s">
        <v>605</v>
      </c>
      <c r="G459" s="43"/>
      <c r="H459" s="43"/>
      <c r="I459" s="43"/>
      <c r="J459" s="52">
        <v>700</v>
      </c>
      <c r="K459" s="45"/>
      <c r="L459" s="43"/>
      <c r="M459" s="43"/>
      <c r="N459" s="43"/>
      <c r="O459" s="43"/>
      <c r="P459" s="43"/>
      <c r="Q459" s="53">
        <f t="shared" si="18"/>
        <v>0</v>
      </c>
      <c r="R459" s="54">
        <f t="shared" si="19"/>
        <v>700</v>
      </c>
      <c r="S459" s="54">
        <f t="shared" si="20"/>
        <v>700</v>
      </c>
      <c r="T459" s="60"/>
      <c r="U459" s="48"/>
    </row>
    <row r="460" spans="1:61" s="10" customFormat="1" hidden="1" outlineLevel="2">
      <c r="A460" s="151">
        <v>43663</v>
      </c>
      <c r="B460" s="93" t="s">
        <v>56</v>
      </c>
      <c r="C460" s="75" t="s">
        <v>345</v>
      </c>
      <c r="D460" s="58" t="s">
        <v>83</v>
      </c>
      <c r="E460" s="51" t="s">
        <v>84</v>
      </c>
      <c r="F460" s="49" t="s">
        <v>608</v>
      </c>
      <c r="G460" s="58"/>
      <c r="H460" s="58"/>
      <c r="I460" s="58"/>
      <c r="J460" s="52">
        <v>600</v>
      </c>
      <c r="K460" s="58"/>
      <c r="L460" s="58"/>
      <c r="M460" s="58"/>
      <c r="N460" s="58"/>
      <c r="O460" s="58"/>
      <c r="P460" s="58"/>
      <c r="Q460" s="53">
        <f t="shared" si="18"/>
        <v>0</v>
      </c>
      <c r="R460" s="54">
        <f t="shared" si="19"/>
        <v>600</v>
      </c>
      <c r="S460" s="54">
        <f t="shared" si="20"/>
        <v>600</v>
      </c>
      <c r="T460" s="60"/>
      <c r="U460" s="48"/>
      <c r="V460" s="200"/>
      <c r="W460" s="200"/>
      <c r="X460" s="200"/>
      <c r="Y460" s="200"/>
      <c r="Z460" s="200"/>
      <c r="AA460" s="200"/>
      <c r="AB460" s="200"/>
      <c r="AC460" s="200"/>
      <c r="AD460" s="200"/>
      <c r="AN460" s="200"/>
      <c r="AO460" s="200"/>
      <c r="AP460" s="200"/>
      <c r="AQ460" s="200"/>
      <c r="AR460" s="200"/>
      <c r="AS460" s="200"/>
      <c r="AT460" s="200"/>
      <c r="AU460" s="200"/>
      <c r="AV460" s="200"/>
      <c r="AW460" s="200"/>
      <c r="AX460" s="200"/>
      <c r="AY460" s="200"/>
      <c r="AZ460" s="200"/>
      <c r="BA460" s="200"/>
      <c r="BB460" s="200"/>
      <c r="BC460" s="200"/>
      <c r="BD460" s="200"/>
      <c r="BE460" s="200"/>
      <c r="BF460" s="200"/>
      <c r="BG460" s="200"/>
      <c r="BH460" s="200"/>
      <c r="BI460" s="200"/>
    </row>
    <row r="461" spans="1:61" s="7" customFormat="1" hidden="1" outlineLevel="2">
      <c r="A461" s="151">
        <v>43663</v>
      </c>
      <c r="B461" s="93" t="s">
        <v>56</v>
      </c>
      <c r="C461" s="75" t="s">
        <v>345</v>
      </c>
      <c r="D461" s="58" t="s">
        <v>83</v>
      </c>
      <c r="E461" s="51" t="s">
        <v>84</v>
      </c>
      <c r="F461" s="49" t="s">
        <v>612</v>
      </c>
      <c r="G461" s="58"/>
      <c r="H461" s="58"/>
      <c r="I461" s="58"/>
      <c r="J461" s="52">
        <v>600</v>
      </c>
      <c r="K461" s="58"/>
      <c r="L461" s="58"/>
      <c r="M461" s="58"/>
      <c r="N461" s="58"/>
      <c r="O461" s="58"/>
      <c r="P461" s="58"/>
      <c r="Q461" s="53">
        <f t="shared" si="18"/>
        <v>0</v>
      </c>
      <c r="R461" s="54">
        <f t="shared" si="19"/>
        <v>600</v>
      </c>
      <c r="S461" s="54">
        <f t="shared" si="20"/>
        <v>600</v>
      </c>
      <c r="T461" s="172"/>
      <c r="U461" s="173"/>
      <c r="V461" s="200"/>
      <c r="W461" s="200"/>
      <c r="X461" s="200"/>
      <c r="Y461" s="200"/>
      <c r="Z461" s="200"/>
      <c r="AA461" s="200"/>
      <c r="AB461" s="200"/>
      <c r="AC461" s="200"/>
      <c r="AD461" s="200"/>
      <c r="AN461" s="200"/>
      <c r="AO461" s="200"/>
      <c r="AP461" s="200"/>
      <c r="AQ461" s="200"/>
      <c r="AR461" s="200"/>
      <c r="AS461" s="200"/>
      <c r="AT461" s="200"/>
      <c r="AU461" s="200"/>
      <c r="AV461" s="200"/>
      <c r="AW461" s="200"/>
      <c r="AX461" s="200"/>
      <c r="AY461" s="200"/>
      <c r="AZ461" s="200"/>
      <c r="BA461" s="200"/>
      <c r="BB461" s="200"/>
      <c r="BC461" s="200"/>
      <c r="BD461" s="200"/>
      <c r="BE461" s="200"/>
      <c r="BF461" s="200"/>
      <c r="BG461" s="200"/>
      <c r="BH461" s="200"/>
      <c r="BI461" s="200"/>
    </row>
    <row r="462" spans="1:61" hidden="1" outlineLevel="2">
      <c r="A462" s="151">
        <v>43663</v>
      </c>
      <c r="B462" s="93" t="s">
        <v>56</v>
      </c>
      <c r="C462" s="75" t="s">
        <v>345</v>
      </c>
      <c r="D462" s="58" t="s">
        <v>83</v>
      </c>
      <c r="E462" s="51" t="s">
        <v>84</v>
      </c>
      <c r="F462" s="49" t="s">
        <v>616</v>
      </c>
      <c r="G462" s="58"/>
      <c r="H462" s="58"/>
      <c r="I462" s="58"/>
      <c r="J462" s="52">
        <v>900</v>
      </c>
      <c r="K462" s="58"/>
      <c r="L462" s="58"/>
      <c r="M462" s="58"/>
      <c r="N462" s="58"/>
      <c r="O462" s="58"/>
      <c r="P462" s="58"/>
      <c r="Q462" s="53">
        <f t="shared" si="18"/>
        <v>0</v>
      </c>
      <c r="R462" s="54">
        <f t="shared" si="19"/>
        <v>900</v>
      </c>
      <c r="S462" s="54">
        <f t="shared" si="20"/>
        <v>900</v>
      </c>
      <c r="T462" s="60"/>
      <c r="U462" s="48"/>
    </row>
    <row r="463" spans="1:61" hidden="1" outlineLevel="2">
      <c r="A463" s="151">
        <v>43663</v>
      </c>
      <c r="B463" s="91" t="s">
        <v>56</v>
      </c>
      <c r="C463" s="75" t="s">
        <v>345</v>
      </c>
      <c r="D463" s="58" t="s">
        <v>83</v>
      </c>
      <c r="E463" s="51" t="s">
        <v>142</v>
      </c>
      <c r="F463" s="49" t="s">
        <v>617</v>
      </c>
      <c r="G463" s="43"/>
      <c r="H463" s="43"/>
      <c r="I463" s="43"/>
      <c r="J463" s="52">
        <v>700</v>
      </c>
      <c r="K463" s="45"/>
      <c r="L463" s="43"/>
      <c r="M463" s="43"/>
      <c r="N463" s="43"/>
      <c r="O463" s="43"/>
      <c r="P463" s="43"/>
      <c r="Q463" s="53">
        <f t="shared" si="18"/>
        <v>0</v>
      </c>
      <c r="R463" s="54">
        <f t="shared" si="19"/>
        <v>700</v>
      </c>
      <c r="S463" s="54">
        <f t="shared" si="20"/>
        <v>700</v>
      </c>
      <c r="T463" s="60"/>
      <c r="U463" s="48"/>
    </row>
    <row r="464" spans="1:61" hidden="1" outlineLevel="2">
      <c r="A464" s="151">
        <v>43664</v>
      </c>
      <c r="B464" s="93" t="s">
        <v>56</v>
      </c>
      <c r="C464" s="49">
        <v>19071831</v>
      </c>
      <c r="D464" s="43" t="s">
        <v>53</v>
      </c>
      <c r="E464" s="51" t="s">
        <v>67</v>
      </c>
      <c r="F464" s="49" t="s">
        <v>644</v>
      </c>
      <c r="G464" s="58"/>
      <c r="H464" s="58"/>
      <c r="I464" s="58"/>
      <c r="J464" s="52">
        <v>739</v>
      </c>
      <c r="K464" s="58"/>
      <c r="L464" s="58"/>
      <c r="M464" s="58"/>
      <c r="N464" s="58"/>
      <c r="O464" s="58"/>
      <c r="P464" s="58"/>
      <c r="Q464" s="53">
        <f t="shared" si="18"/>
        <v>0</v>
      </c>
      <c r="R464" s="54">
        <f t="shared" si="19"/>
        <v>739</v>
      </c>
      <c r="S464" s="54">
        <f t="shared" si="20"/>
        <v>739</v>
      </c>
      <c r="T464" s="60"/>
      <c r="U464" s="48"/>
    </row>
    <row r="465" spans="1:61" s="7" customFormat="1" hidden="1" outlineLevel="2">
      <c r="A465" s="151">
        <v>43664</v>
      </c>
      <c r="B465" s="93" t="s">
        <v>56</v>
      </c>
      <c r="C465" s="75" t="s">
        <v>345</v>
      </c>
      <c r="D465" s="58" t="s">
        <v>83</v>
      </c>
      <c r="E465" s="51" t="s">
        <v>84</v>
      </c>
      <c r="F465" s="49" t="s">
        <v>647</v>
      </c>
      <c r="G465" s="58"/>
      <c r="H465" s="58"/>
      <c r="I465" s="58"/>
      <c r="J465" s="52">
        <v>1171</v>
      </c>
      <c r="K465" s="58"/>
      <c r="L465" s="58"/>
      <c r="M465" s="58"/>
      <c r="N465" s="58"/>
      <c r="O465" s="58"/>
      <c r="P465" s="58"/>
      <c r="Q465" s="53">
        <f t="shared" si="18"/>
        <v>0</v>
      </c>
      <c r="R465" s="54">
        <f t="shared" si="19"/>
        <v>1171</v>
      </c>
      <c r="S465" s="54">
        <f t="shared" si="20"/>
        <v>1171</v>
      </c>
      <c r="T465" s="172"/>
      <c r="U465" s="173"/>
      <c r="V465" s="200"/>
      <c r="W465" s="200"/>
      <c r="X465" s="200"/>
      <c r="Y465" s="200"/>
      <c r="Z465" s="200"/>
      <c r="AA465" s="200"/>
      <c r="AB465" s="200"/>
      <c r="AC465" s="200"/>
      <c r="AD465" s="200"/>
      <c r="AN465" s="200"/>
      <c r="AO465" s="200"/>
      <c r="AP465" s="200"/>
      <c r="AQ465" s="200"/>
      <c r="AR465" s="200"/>
      <c r="AS465" s="200"/>
      <c r="AT465" s="200"/>
      <c r="AU465" s="200"/>
      <c r="AV465" s="200"/>
      <c r="AW465" s="200"/>
      <c r="AX465" s="200"/>
      <c r="AY465" s="200"/>
      <c r="AZ465" s="200"/>
      <c r="BA465" s="200"/>
      <c r="BB465" s="200"/>
      <c r="BC465" s="200"/>
      <c r="BD465" s="200"/>
      <c r="BE465" s="200"/>
      <c r="BF465" s="200"/>
      <c r="BG465" s="200"/>
      <c r="BH465" s="200"/>
      <c r="BI465" s="200"/>
    </row>
    <row r="466" spans="1:61" s="7" customFormat="1" hidden="1" outlineLevel="2">
      <c r="A466" s="151">
        <v>43664</v>
      </c>
      <c r="B466" s="93" t="s">
        <v>56</v>
      </c>
      <c r="C466" s="75" t="s">
        <v>345</v>
      </c>
      <c r="D466" s="58" t="s">
        <v>83</v>
      </c>
      <c r="E466" s="51" t="s">
        <v>84</v>
      </c>
      <c r="F466" s="49" t="s">
        <v>648</v>
      </c>
      <c r="G466" s="58"/>
      <c r="H466" s="58"/>
      <c r="I466" s="58"/>
      <c r="J466" s="52">
        <v>1071</v>
      </c>
      <c r="K466" s="58"/>
      <c r="L466" s="58"/>
      <c r="M466" s="58"/>
      <c r="N466" s="58"/>
      <c r="O466" s="58"/>
      <c r="P466" s="58"/>
      <c r="Q466" s="53">
        <f t="shared" si="18"/>
        <v>0</v>
      </c>
      <c r="R466" s="54">
        <f t="shared" si="19"/>
        <v>1071</v>
      </c>
      <c r="S466" s="54">
        <f t="shared" si="20"/>
        <v>1071</v>
      </c>
      <c r="T466" s="172"/>
      <c r="U466" s="173"/>
      <c r="V466" s="200"/>
      <c r="W466" s="200"/>
      <c r="X466" s="200"/>
      <c r="Y466" s="200"/>
      <c r="Z466" s="200"/>
      <c r="AA466" s="200"/>
      <c r="AB466" s="200"/>
      <c r="AC466" s="200"/>
      <c r="AD466" s="200"/>
      <c r="AN466" s="200"/>
      <c r="AO466" s="200"/>
      <c r="AP466" s="200"/>
      <c r="AQ466" s="200"/>
      <c r="AR466" s="200"/>
      <c r="AS466" s="200"/>
      <c r="AT466" s="200"/>
      <c r="AU466" s="200"/>
      <c r="AV466" s="200"/>
      <c r="AW466" s="200"/>
      <c r="AX466" s="200"/>
      <c r="AY466" s="200"/>
      <c r="AZ466" s="200"/>
      <c r="BA466" s="200"/>
      <c r="BB466" s="200"/>
      <c r="BC466" s="200"/>
      <c r="BD466" s="200"/>
      <c r="BE466" s="200"/>
      <c r="BF466" s="200"/>
      <c r="BG466" s="200"/>
      <c r="BH466" s="200"/>
      <c r="BI466" s="200"/>
    </row>
    <row r="467" spans="1:61" hidden="1" outlineLevel="2">
      <c r="A467" s="151">
        <v>43664</v>
      </c>
      <c r="B467" s="93" t="s">
        <v>56</v>
      </c>
      <c r="C467" s="75" t="s">
        <v>345</v>
      </c>
      <c r="D467" s="58" t="s">
        <v>83</v>
      </c>
      <c r="E467" s="51" t="s">
        <v>84</v>
      </c>
      <c r="F467" s="49" t="s">
        <v>649</v>
      </c>
      <c r="G467" s="58"/>
      <c r="H467" s="58"/>
      <c r="I467" s="58"/>
      <c r="J467" s="52">
        <v>700</v>
      </c>
      <c r="K467" s="58"/>
      <c r="L467" s="58"/>
      <c r="M467" s="58"/>
      <c r="N467" s="58"/>
      <c r="O467" s="58"/>
      <c r="P467" s="58"/>
      <c r="Q467" s="53">
        <f t="shared" si="18"/>
        <v>0</v>
      </c>
      <c r="R467" s="54">
        <f t="shared" si="19"/>
        <v>700</v>
      </c>
      <c r="S467" s="54">
        <f t="shared" si="20"/>
        <v>700</v>
      </c>
      <c r="T467" s="60"/>
      <c r="U467" s="48"/>
    </row>
    <row r="468" spans="1:61" s="7" customFormat="1" hidden="1" outlineLevel="2">
      <c r="A468" s="151">
        <v>43664</v>
      </c>
      <c r="B468" s="93" t="s">
        <v>56</v>
      </c>
      <c r="C468" s="75"/>
      <c r="D468" s="79" t="s">
        <v>208</v>
      </c>
      <c r="E468" s="51" t="s">
        <v>84</v>
      </c>
      <c r="F468" s="49" t="s">
        <v>650</v>
      </c>
      <c r="G468" s="58"/>
      <c r="H468" s="58"/>
      <c r="I468" s="58"/>
      <c r="J468" s="52">
        <v>700</v>
      </c>
      <c r="K468" s="58"/>
      <c r="L468" s="58"/>
      <c r="M468" s="58"/>
      <c r="N468" s="58"/>
      <c r="O468" s="58"/>
      <c r="P468" s="58"/>
      <c r="Q468" s="53">
        <f t="shared" si="18"/>
        <v>0</v>
      </c>
      <c r="R468" s="54">
        <f t="shared" si="19"/>
        <v>700</v>
      </c>
      <c r="S468" s="54">
        <f t="shared" si="20"/>
        <v>700</v>
      </c>
      <c r="T468" s="172"/>
      <c r="U468" s="173"/>
      <c r="V468" s="200"/>
      <c r="W468" s="200"/>
      <c r="X468" s="200"/>
      <c r="Y468" s="200"/>
      <c r="Z468" s="200"/>
      <c r="AA468" s="200"/>
      <c r="AB468" s="200"/>
      <c r="AC468" s="200"/>
      <c r="AD468" s="200"/>
      <c r="AN468" s="200"/>
      <c r="AO468" s="200"/>
      <c r="AP468" s="200"/>
      <c r="AQ468" s="200"/>
      <c r="AR468" s="200"/>
      <c r="AS468" s="200"/>
      <c r="AT468" s="200"/>
      <c r="AU468" s="200"/>
      <c r="AV468" s="200"/>
      <c r="AW468" s="200"/>
      <c r="AX468" s="200"/>
      <c r="AY468" s="200"/>
      <c r="AZ468" s="200"/>
      <c r="BA468" s="200"/>
      <c r="BB468" s="200"/>
      <c r="BC468" s="200"/>
      <c r="BD468" s="200"/>
      <c r="BE468" s="200"/>
      <c r="BF468" s="200"/>
      <c r="BG468" s="200"/>
      <c r="BH468" s="200"/>
      <c r="BI468" s="200"/>
    </row>
    <row r="469" spans="1:61" hidden="1" outlineLevel="2">
      <c r="A469" s="151">
        <v>43665</v>
      </c>
      <c r="B469" s="91" t="s">
        <v>56</v>
      </c>
      <c r="C469" s="49">
        <v>19071917</v>
      </c>
      <c r="D469" s="67" t="s">
        <v>66</v>
      </c>
      <c r="E469" s="51" t="s">
        <v>34</v>
      </c>
      <c r="F469" s="49" t="s">
        <v>663</v>
      </c>
      <c r="G469" s="43"/>
      <c r="H469" s="43"/>
      <c r="I469" s="43"/>
      <c r="J469" s="52">
        <v>921</v>
      </c>
      <c r="K469" s="45"/>
      <c r="L469" s="43"/>
      <c r="M469" s="43"/>
      <c r="N469" s="43">
        <v>100</v>
      </c>
      <c r="O469" s="43"/>
      <c r="P469" s="43"/>
      <c r="Q469" s="53">
        <f t="shared" si="18"/>
        <v>0</v>
      </c>
      <c r="R469" s="54">
        <f t="shared" si="19"/>
        <v>1021</v>
      </c>
      <c r="S469" s="54">
        <f t="shared" si="20"/>
        <v>1021</v>
      </c>
      <c r="T469" s="60"/>
      <c r="U469" s="48"/>
    </row>
    <row r="470" spans="1:61" hidden="1" outlineLevel="2">
      <c r="A470" s="151">
        <v>43665</v>
      </c>
      <c r="B470" s="93" t="s">
        <v>56</v>
      </c>
      <c r="C470" s="49">
        <v>19071920</v>
      </c>
      <c r="D470" s="43" t="s">
        <v>162</v>
      </c>
      <c r="E470" s="51" t="s">
        <v>31</v>
      </c>
      <c r="F470" s="49" t="s">
        <v>666</v>
      </c>
      <c r="G470" s="58"/>
      <c r="H470" s="58"/>
      <c r="I470" s="58"/>
      <c r="J470" s="52">
        <v>600</v>
      </c>
      <c r="K470" s="58"/>
      <c r="L470" s="58"/>
      <c r="M470" s="58"/>
      <c r="N470" s="58"/>
      <c r="O470" s="58"/>
      <c r="P470" s="58"/>
      <c r="Q470" s="53">
        <f t="shared" si="18"/>
        <v>0</v>
      </c>
      <c r="R470" s="54">
        <f t="shared" si="19"/>
        <v>600</v>
      </c>
      <c r="S470" s="54">
        <f t="shared" si="20"/>
        <v>600</v>
      </c>
      <c r="T470" s="60"/>
      <c r="U470" s="48"/>
    </row>
    <row r="471" spans="1:61" hidden="1" outlineLevel="2">
      <c r="A471" s="151">
        <v>43665</v>
      </c>
      <c r="B471" s="91" t="s">
        <v>56</v>
      </c>
      <c r="C471" s="49">
        <v>19071921</v>
      </c>
      <c r="D471" s="58" t="s">
        <v>428</v>
      </c>
      <c r="E471" s="51" t="s">
        <v>73</v>
      </c>
      <c r="F471" s="49" t="s">
        <v>667</v>
      </c>
      <c r="G471" s="43"/>
      <c r="H471" s="43"/>
      <c r="I471" s="43"/>
      <c r="J471" s="52">
        <v>600</v>
      </c>
      <c r="K471" s="45"/>
      <c r="L471" s="43"/>
      <c r="M471" s="43"/>
      <c r="N471" s="43"/>
      <c r="O471" s="43"/>
      <c r="P471" s="43"/>
      <c r="Q471" s="53">
        <f t="shared" si="18"/>
        <v>0</v>
      </c>
      <c r="R471" s="54">
        <f t="shared" si="19"/>
        <v>600</v>
      </c>
      <c r="S471" s="54">
        <f t="shared" si="20"/>
        <v>600</v>
      </c>
      <c r="T471" s="60"/>
      <c r="U471" s="48"/>
    </row>
    <row r="472" spans="1:61" hidden="1" outlineLevel="2">
      <c r="A472" s="151">
        <v>43665</v>
      </c>
      <c r="B472" s="91" t="s">
        <v>56</v>
      </c>
      <c r="C472" s="55" t="s">
        <v>345</v>
      </c>
      <c r="D472" s="43" t="s">
        <v>83</v>
      </c>
      <c r="E472" s="51" t="s">
        <v>84</v>
      </c>
      <c r="F472" s="49" t="s">
        <v>670</v>
      </c>
      <c r="G472" s="43"/>
      <c r="H472" s="43"/>
      <c r="I472" s="43"/>
      <c r="J472" s="52">
        <v>600</v>
      </c>
      <c r="K472" s="45"/>
      <c r="L472" s="43"/>
      <c r="M472" s="43"/>
      <c r="N472" s="43"/>
      <c r="O472" s="43"/>
      <c r="P472" s="43"/>
      <c r="Q472" s="53">
        <f t="shared" si="18"/>
        <v>0</v>
      </c>
      <c r="R472" s="54">
        <f t="shared" si="19"/>
        <v>600</v>
      </c>
      <c r="S472" s="54">
        <f t="shared" si="20"/>
        <v>600</v>
      </c>
      <c r="T472" s="60"/>
      <c r="U472" s="48"/>
    </row>
    <row r="473" spans="1:61" hidden="1" outlineLevel="2">
      <c r="A473" s="151">
        <v>43665</v>
      </c>
      <c r="B473" s="91" t="s">
        <v>56</v>
      </c>
      <c r="C473" s="55" t="s">
        <v>269</v>
      </c>
      <c r="D473" s="43" t="s">
        <v>83</v>
      </c>
      <c r="E473" s="51" t="s">
        <v>84</v>
      </c>
      <c r="F473" s="49" t="s">
        <v>512</v>
      </c>
      <c r="G473" s="43"/>
      <c r="H473" s="43"/>
      <c r="I473" s="43"/>
      <c r="J473" s="52">
        <v>523</v>
      </c>
      <c r="K473" s="45"/>
      <c r="L473" s="43"/>
      <c r="M473" s="43"/>
      <c r="N473" s="43"/>
      <c r="O473" s="43"/>
      <c r="P473" s="43"/>
      <c r="Q473" s="53">
        <f t="shared" si="18"/>
        <v>0</v>
      </c>
      <c r="R473" s="54">
        <f t="shared" si="19"/>
        <v>523</v>
      </c>
      <c r="S473" s="54">
        <f t="shared" si="20"/>
        <v>523</v>
      </c>
      <c r="T473" s="60"/>
      <c r="U473" s="48"/>
    </row>
    <row r="474" spans="1:61" s="7" customFormat="1" hidden="1" outlineLevel="2">
      <c r="A474" s="151">
        <v>43665</v>
      </c>
      <c r="B474" s="91" t="s">
        <v>56</v>
      </c>
      <c r="C474" s="55" t="s">
        <v>269</v>
      </c>
      <c r="D474" s="43" t="s">
        <v>83</v>
      </c>
      <c r="E474" s="51" t="s">
        <v>84</v>
      </c>
      <c r="F474" s="49" t="s">
        <v>671</v>
      </c>
      <c r="G474" s="43"/>
      <c r="H474" s="43"/>
      <c r="I474" s="43"/>
      <c r="J474" s="52">
        <v>600</v>
      </c>
      <c r="K474" s="45"/>
      <c r="L474" s="43"/>
      <c r="M474" s="43"/>
      <c r="N474" s="43"/>
      <c r="O474" s="43"/>
      <c r="P474" s="43"/>
      <c r="Q474" s="53">
        <f t="shared" si="18"/>
        <v>0</v>
      </c>
      <c r="R474" s="54">
        <f t="shared" si="19"/>
        <v>600</v>
      </c>
      <c r="S474" s="54">
        <f t="shared" si="20"/>
        <v>600</v>
      </c>
      <c r="T474" s="172"/>
      <c r="U474" s="173"/>
      <c r="V474" s="200"/>
      <c r="W474" s="200"/>
      <c r="X474" s="200"/>
      <c r="Y474" s="200"/>
      <c r="Z474" s="200"/>
      <c r="AA474" s="200"/>
      <c r="AB474" s="200"/>
      <c r="AC474" s="200"/>
      <c r="AD474" s="200"/>
      <c r="AN474" s="200"/>
      <c r="AO474" s="200"/>
      <c r="AP474" s="200"/>
      <c r="AQ474" s="200"/>
      <c r="AR474" s="200"/>
      <c r="AS474" s="200"/>
      <c r="AT474" s="200"/>
      <c r="AU474" s="200"/>
      <c r="AV474" s="200"/>
      <c r="AW474" s="200"/>
      <c r="AX474" s="200"/>
      <c r="AY474" s="200"/>
      <c r="AZ474" s="200"/>
      <c r="BA474" s="200"/>
      <c r="BB474" s="200"/>
      <c r="BC474" s="200"/>
      <c r="BD474" s="200"/>
      <c r="BE474" s="200"/>
      <c r="BF474" s="200"/>
      <c r="BG474" s="200"/>
      <c r="BH474" s="200"/>
      <c r="BI474" s="200"/>
    </row>
    <row r="475" spans="1:61" hidden="1" outlineLevel="2">
      <c r="A475" s="151">
        <v>43665</v>
      </c>
      <c r="B475" s="93" t="s">
        <v>56</v>
      </c>
      <c r="C475" s="75" t="s">
        <v>345</v>
      </c>
      <c r="D475" s="43" t="s">
        <v>83</v>
      </c>
      <c r="E475" s="51" t="s">
        <v>84</v>
      </c>
      <c r="F475" s="49" t="s">
        <v>674</v>
      </c>
      <c r="G475" s="58"/>
      <c r="H475" s="58"/>
      <c r="I475" s="58"/>
      <c r="J475" s="52">
        <v>600</v>
      </c>
      <c r="K475" s="58"/>
      <c r="L475" s="58"/>
      <c r="M475" s="58"/>
      <c r="N475" s="58"/>
      <c r="O475" s="58"/>
      <c r="P475" s="58"/>
      <c r="Q475" s="53">
        <f t="shared" si="18"/>
        <v>0</v>
      </c>
      <c r="R475" s="54">
        <f t="shared" si="19"/>
        <v>600</v>
      </c>
      <c r="S475" s="54">
        <f t="shared" si="20"/>
        <v>600</v>
      </c>
      <c r="T475" s="60"/>
      <c r="U475" s="48"/>
    </row>
    <row r="476" spans="1:61" hidden="1" outlineLevel="2">
      <c r="A476" s="151">
        <v>43665</v>
      </c>
      <c r="B476" s="95" t="s">
        <v>56</v>
      </c>
      <c r="C476" s="75" t="s">
        <v>345</v>
      </c>
      <c r="D476" s="43" t="s">
        <v>83</v>
      </c>
      <c r="E476" s="51" t="s">
        <v>84</v>
      </c>
      <c r="F476" s="49" t="s">
        <v>675</v>
      </c>
      <c r="G476" s="50"/>
      <c r="H476" s="50"/>
      <c r="I476" s="43"/>
      <c r="J476" s="52">
        <v>700</v>
      </c>
      <c r="K476" s="45"/>
      <c r="L476" s="43"/>
      <c r="M476" s="43"/>
      <c r="N476" s="43"/>
      <c r="O476" s="43"/>
      <c r="P476" s="52"/>
      <c r="Q476" s="53">
        <f t="shared" si="18"/>
        <v>0</v>
      </c>
      <c r="R476" s="54">
        <f t="shared" si="19"/>
        <v>700</v>
      </c>
      <c r="S476" s="54">
        <f t="shared" si="20"/>
        <v>700</v>
      </c>
      <c r="T476" s="60"/>
      <c r="U476" s="48"/>
    </row>
    <row r="477" spans="1:61" hidden="1" outlineLevel="2">
      <c r="A477" s="151">
        <v>43665</v>
      </c>
      <c r="B477" s="95" t="s">
        <v>56</v>
      </c>
      <c r="C477" s="75" t="s">
        <v>345</v>
      </c>
      <c r="D477" s="43" t="s">
        <v>83</v>
      </c>
      <c r="E477" s="51" t="s">
        <v>84</v>
      </c>
      <c r="F477" s="49" t="s">
        <v>676</v>
      </c>
      <c r="G477" s="50"/>
      <c r="H477" s="50"/>
      <c r="I477" s="43"/>
      <c r="J477" s="52">
        <v>700</v>
      </c>
      <c r="K477" s="45"/>
      <c r="L477" s="43"/>
      <c r="M477" s="43"/>
      <c r="N477" s="43"/>
      <c r="O477" s="43"/>
      <c r="P477" s="43"/>
      <c r="Q477" s="53">
        <f t="shared" si="18"/>
        <v>0</v>
      </c>
      <c r="R477" s="54">
        <f t="shared" si="19"/>
        <v>700</v>
      </c>
      <c r="S477" s="54">
        <f t="shared" si="20"/>
        <v>700</v>
      </c>
      <c r="T477" s="60"/>
      <c r="U477" s="48"/>
    </row>
    <row r="478" spans="1:61" hidden="1" outlineLevel="2">
      <c r="A478" s="151">
        <v>43666</v>
      </c>
      <c r="B478" s="95" t="s">
        <v>56</v>
      </c>
      <c r="C478" s="49">
        <v>19072007</v>
      </c>
      <c r="D478" s="50" t="s">
        <v>162</v>
      </c>
      <c r="E478" s="51" t="s">
        <v>34</v>
      </c>
      <c r="F478" s="61" t="s">
        <v>684</v>
      </c>
      <c r="G478" s="50"/>
      <c r="H478" s="50"/>
      <c r="I478" s="43"/>
      <c r="J478" s="52">
        <v>700</v>
      </c>
      <c r="K478" s="45"/>
      <c r="L478" s="43"/>
      <c r="M478" s="43"/>
      <c r="N478" s="43"/>
      <c r="O478" s="43"/>
      <c r="P478" s="52"/>
      <c r="Q478" s="53">
        <f t="shared" si="18"/>
        <v>0</v>
      </c>
      <c r="R478" s="54">
        <f t="shared" si="19"/>
        <v>700</v>
      </c>
      <c r="S478" s="54">
        <f t="shared" si="20"/>
        <v>700</v>
      </c>
      <c r="T478" s="60"/>
      <c r="U478" s="48"/>
    </row>
    <row r="479" spans="1:61" hidden="1" outlineLevel="2">
      <c r="A479" s="151">
        <v>43666</v>
      </c>
      <c r="B479" s="93" t="s">
        <v>56</v>
      </c>
      <c r="C479" s="49">
        <v>19072011</v>
      </c>
      <c r="D479" s="50" t="s">
        <v>33</v>
      </c>
      <c r="E479" s="51" t="s">
        <v>31</v>
      </c>
      <c r="F479" s="61" t="s">
        <v>686</v>
      </c>
      <c r="G479" s="58"/>
      <c r="H479" s="58"/>
      <c r="I479" s="58"/>
      <c r="J479" s="52">
        <v>900</v>
      </c>
      <c r="K479" s="58"/>
      <c r="L479" s="58"/>
      <c r="M479" s="58"/>
      <c r="N479" s="58"/>
      <c r="O479" s="58"/>
      <c r="P479" s="58"/>
      <c r="Q479" s="53">
        <f t="shared" si="18"/>
        <v>0</v>
      </c>
      <c r="R479" s="54">
        <f t="shared" si="19"/>
        <v>900</v>
      </c>
      <c r="S479" s="54">
        <f t="shared" si="20"/>
        <v>900</v>
      </c>
      <c r="T479" s="60"/>
      <c r="U479" s="48"/>
    </row>
    <row r="480" spans="1:61" hidden="1" outlineLevel="2">
      <c r="A480" s="151">
        <v>43666</v>
      </c>
      <c r="B480" s="91" t="s">
        <v>56</v>
      </c>
      <c r="C480" s="49">
        <v>19072022</v>
      </c>
      <c r="D480" s="43" t="s">
        <v>18</v>
      </c>
      <c r="E480" s="51" t="s">
        <v>54</v>
      </c>
      <c r="F480" s="61" t="s">
        <v>698</v>
      </c>
      <c r="G480" s="43"/>
      <c r="H480" s="43"/>
      <c r="I480" s="43"/>
      <c r="J480" s="52">
        <v>523</v>
      </c>
      <c r="K480" s="45"/>
      <c r="L480" s="43"/>
      <c r="M480" s="43"/>
      <c r="N480" s="43"/>
      <c r="O480" s="43"/>
      <c r="P480" s="43"/>
      <c r="Q480" s="53">
        <f t="shared" si="18"/>
        <v>0</v>
      </c>
      <c r="R480" s="54">
        <f t="shared" si="19"/>
        <v>523</v>
      </c>
      <c r="S480" s="54">
        <f t="shared" si="20"/>
        <v>523</v>
      </c>
      <c r="T480" s="60"/>
      <c r="U480" s="48"/>
    </row>
    <row r="481" spans="1:61" hidden="1" outlineLevel="2">
      <c r="A481" s="151">
        <v>43666</v>
      </c>
      <c r="B481" s="95" t="s">
        <v>56</v>
      </c>
      <c r="C481" s="55" t="s">
        <v>269</v>
      </c>
      <c r="D481" s="50" t="s">
        <v>83</v>
      </c>
      <c r="E481" s="51" t="s">
        <v>84</v>
      </c>
      <c r="F481" s="61" t="s">
        <v>701</v>
      </c>
      <c r="G481" s="50"/>
      <c r="H481" s="50"/>
      <c r="I481" s="43"/>
      <c r="J481" s="52">
        <v>600</v>
      </c>
      <c r="K481" s="45"/>
      <c r="L481" s="43"/>
      <c r="M481" s="43"/>
      <c r="N481" s="43"/>
      <c r="O481" s="43"/>
      <c r="P481" s="43"/>
      <c r="Q481" s="53">
        <f t="shared" si="18"/>
        <v>0</v>
      </c>
      <c r="R481" s="54">
        <f t="shared" si="19"/>
        <v>600</v>
      </c>
      <c r="S481" s="54">
        <f t="shared" si="20"/>
        <v>600</v>
      </c>
      <c r="T481" s="60"/>
      <c r="U481" s="48"/>
    </row>
    <row r="482" spans="1:61" hidden="1" outlineLevel="2">
      <c r="A482" s="151">
        <v>43666</v>
      </c>
      <c r="B482" s="91" t="s">
        <v>56</v>
      </c>
      <c r="C482" s="55" t="s">
        <v>345</v>
      </c>
      <c r="D482" s="50" t="s">
        <v>83</v>
      </c>
      <c r="E482" s="51" t="s">
        <v>84</v>
      </c>
      <c r="F482" s="61" t="s">
        <v>704</v>
      </c>
      <c r="G482" s="43"/>
      <c r="H482" s="43"/>
      <c r="I482" s="43"/>
      <c r="J482" s="52">
        <v>523</v>
      </c>
      <c r="K482" s="45"/>
      <c r="L482" s="43"/>
      <c r="M482" s="43"/>
      <c r="N482" s="43"/>
      <c r="O482" s="43"/>
      <c r="P482" s="43"/>
      <c r="Q482" s="53">
        <f t="shared" si="18"/>
        <v>0</v>
      </c>
      <c r="R482" s="54">
        <f t="shared" si="19"/>
        <v>523</v>
      </c>
      <c r="S482" s="54">
        <f t="shared" si="20"/>
        <v>523</v>
      </c>
      <c r="T482" s="60"/>
      <c r="U482" s="48"/>
    </row>
    <row r="483" spans="1:61" hidden="1" outlineLevel="2">
      <c r="A483" s="151">
        <v>43666</v>
      </c>
      <c r="B483" s="93" t="s">
        <v>56</v>
      </c>
      <c r="C483" s="75" t="s">
        <v>705</v>
      </c>
      <c r="D483" s="50" t="s">
        <v>83</v>
      </c>
      <c r="E483" s="51" t="s">
        <v>84</v>
      </c>
      <c r="F483" s="61" t="s">
        <v>706</v>
      </c>
      <c r="G483" s="59"/>
      <c r="H483" s="59"/>
      <c r="I483" s="59"/>
      <c r="J483" s="52">
        <v>600</v>
      </c>
      <c r="K483" s="59"/>
      <c r="L483" s="59"/>
      <c r="M483" s="59"/>
      <c r="N483" s="59"/>
      <c r="O483" s="58"/>
      <c r="P483" s="58"/>
      <c r="Q483" s="53">
        <f t="shared" si="18"/>
        <v>0</v>
      </c>
      <c r="R483" s="54">
        <f t="shared" si="19"/>
        <v>600</v>
      </c>
      <c r="S483" s="54">
        <f t="shared" si="20"/>
        <v>600</v>
      </c>
      <c r="T483" s="60"/>
      <c r="U483" s="48"/>
    </row>
    <row r="484" spans="1:61" hidden="1" outlineLevel="2">
      <c r="A484" s="151">
        <v>43666</v>
      </c>
      <c r="B484" s="95" t="s">
        <v>56</v>
      </c>
      <c r="C484" s="55" t="s">
        <v>269</v>
      </c>
      <c r="D484" s="50" t="s">
        <v>83</v>
      </c>
      <c r="E484" s="51" t="s">
        <v>84</v>
      </c>
      <c r="F484" s="61" t="s">
        <v>571</v>
      </c>
      <c r="G484" s="50"/>
      <c r="H484" s="50"/>
      <c r="I484" s="43"/>
      <c r="J484" s="52">
        <v>600</v>
      </c>
      <c r="K484" s="45"/>
      <c r="L484" s="43"/>
      <c r="M484" s="43"/>
      <c r="N484" s="43"/>
      <c r="O484" s="43"/>
      <c r="P484" s="43"/>
      <c r="Q484" s="53">
        <f t="shared" si="18"/>
        <v>0</v>
      </c>
      <c r="R484" s="54">
        <f t="shared" si="19"/>
        <v>600</v>
      </c>
      <c r="S484" s="54">
        <f t="shared" si="20"/>
        <v>600</v>
      </c>
      <c r="T484" s="60"/>
      <c r="U484" s="48"/>
    </row>
    <row r="485" spans="1:61" hidden="1" outlineLevel="2">
      <c r="A485" s="151">
        <v>43666</v>
      </c>
      <c r="B485" s="93" t="s">
        <v>56</v>
      </c>
      <c r="C485" s="75" t="s">
        <v>269</v>
      </c>
      <c r="D485" s="50" t="s">
        <v>83</v>
      </c>
      <c r="E485" s="51" t="s">
        <v>84</v>
      </c>
      <c r="F485" s="61" t="s">
        <v>708</v>
      </c>
      <c r="G485" s="59"/>
      <c r="H485" s="59"/>
      <c r="I485" s="59"/>
      <c r="J485" s="52">
        <v>600</v>
      </c>
      <c r="K485" s="59"/>
      <c r="L485" s="59"/>
      <c r="M485" s="59"/>
      <c r="N485" s="59"/>
      <c r="O485" s="58"/>
      <c r="P485" s="58"/>
      <c r="Q485" s="53">
        <f t="shared" si="18"/>
        <v>0</v>
      </c>
      <c r="R485" s="54">
        <f t="shared" si="19"/>
        <v>600</v>
      </c>
      <c r="S485" s="54">
        <f t="shared" si="20"/>
        <v>600</v>
      </c>
      <c r="T485" s="60"/>
      <c r="U485" s="48"/>
    </row>
    <row r="486" spans="1:61" hidden="1" outlineLevel="2">
      <c r="A486" s="151">
        <v>43667</v>
      </c>
      <c r="B486" s="90" t="s">
        <v>56</v>
      </c>
      <c r="C486" s="49">
        <v>19072113</v>
      </c>
      <c r="D486" s="58" t="s">
        <v>60</v>
      </c>
      <c r="E486" s="51" t="s">
        <v>34</v>
      </c>
      <c r="F486" s="61" t="s">
        <v>634</v>
      </c>
      <c r="G486" s="43"/>
      <c r="H486" s="43"/>
      <c r="I486" s="43"/>
      <c r="J486" s="52">
        <v>523</v>
      </c>
      <c r="K486" s="45"/>
      <c r="L486" s="43"/>
      <c r="M486" s="43"/>
      <c r="N486" s="43"/>
      <c r="O486" s="43"/>
      <c r="P486" s="43"/>
      <c r="Q486" s="53">
        <f t="shared" si="18"/>
        <v>0</v>
      </c>
      <c r="R486" s="54">
        <f t="shared" si="19"/>
        <v>523</v>
      </c>
      <c r="S486" s="54">
        <f t="shared" si="20"/>
        <v>523</v>
      </c>
      <c r="T486" s="60"/>
      <c r="U486" s="48"/>
    </row>
    <row r="487" spans="1:61" hidden="1" outlineLevel="2">
      <c r="A487" s="151">
        <v>43667</v>
      </c>
      <c r="B487" s="90" t="s">
        <v>56</v>
      </c>
      <c r="C487" s="49">
        <v>19072128</v>
      </c>
      <c r="D487" s="58" t="s">
        <v>468</v>
      </c>
      <c r="E487" s="51" t="s">
        <v>48</v>
      </c>
      <c r="F487" s="61" t="s">
        <v>723</v>
      </c>
      <c r="G487" s="43"/>
      <c r="H487" s="43"/>
      <c r="I487" s="43"/>
      <c r="J487" s="52">
        <v>700</v>
      </c>
      <c r="K487" s="45"/>
      <c r="L487" s="43"/>
      <c r="M487" s="43"/>
      <c r="N487" s="43"/>
      <c r="O487" s="43"/>
      <c r="P487" s="43"/>
      <c r="Q487" s="53">
        <f t="shared" si="18"/>
        <v>0</v>
      </c>
      <c r="R487" s="54">
        <f t="shared" si="19"/>
        <v>700</v>
      </c>
      <c r="S487" s="54">
        <f t="shared" si="20"/>
        <v>700</v>
      </c>
      <c r="T487" s="60"/>
      <c r="U487" s="48"/>
    </row>
    <row r="488" spans="1:61" hidden="1" outlineLevel="2">
      <c r="A488" s="151">
        <v>43667</v>
      </c>
      <c r="B488" s="90" t="s">
        <v>56</v>
      </c>
      <c r="C488" s="55" t="s">
        <v>345</v>
      </c>
      <c r="D488" s="58" t="s">
        <v>83</v>
      </c>
      <c r="E488" s="51" t="s">
        <v>84</v>
      </c>
      <c r="F488" s="61" t="s">
        <v>731</v>
      </c>
      <c r="G488" s="43"/>
      <c r="H488" s="43"/>
      <c r="I488" s="43"/>
      <c r="J488" s="52">
        <v>600</v>
      </c>
      <c r="K488" s="45"/>
      <c r="L488" s="43"/>
      <c r="M488" s="43"/>
      <c r="N488" s="43"/>
      <c r="O488" s="43"/>
      <c r="P488" s="43"/>
      <c r="Q488" s="53">
        <f t="shared" si="18"/>
        <v>0</v>
      </c>
      <c r="R488" s="54">
        <f t="shared" si="19"/>
        <v>600</v>
      </c>
      <c r="S488" s="54">
        <f t="shared" si="20"/>
        <v>600</v>
      </c>
      <c r="T488" s="60"/>
      <c r="U488" s="48"/>
    </row>
    <row r="489" spans="1:61" hidden="1" outlineLevel="2">
      <c r="A489" s="151">
        <v>43667</v>
      </c>
      <c r="B489" s="90" t="s">
        <v>56</v>
      </c>
      <c r="C489" s="55" t="s">
        <v>345</v>
      </c>
      <c r="D489" s="58" t="s">
        <v>83</v>
      </c>
      <c r="E489" s="51" t="s">
        <v>84</v>
      </c>
      <c r="F489" s="61" t="s">
        <v>732</v>
      </c>
      <c r="G489" s="50"/>
      <c r="H489" s="50"/>
      <c r="I489" s="43"/>
      <c r="J489" s="52">
        <v>600</v>
      </c>
      <c r="K489" s="45"/>
      <c r="L489" s="43"/>
      <c r="M489" s="43"/>
      <c r="N489" s="43"/>
      <c r="O489" s="43"/>
      <c r="P489" s="52"/>
      <c r="Q489" s="53">
        <f t="shared" si="18"/>
        <v>0</v>
      </c>
      <c r="R489" s="54">
        <f t="shared" si="19"/>
        <v>600</v>
      </c>
      <c r="S489" s="54">
        <f t="shared" si="20"/>
        <v>600</v>
      </c>
      <c r="T489" s="60"/>
      <c r="U489" s="48"/>
    </row>
    <row r="490" spans="1:61" hidden="1" outlineLevel="2">
      <c r="A490" s="151">
        <v>43667</v>
      </c>
      <c r="B490" s="98" t="s">
        <v>56</v>
      </c>
      <c r="C490" s="75" t="s">
        <v>269</v>
      </c>
      <c r="D490" s="58" t="s">
        <v>83</v>
      </c>
      <c r="E490" s="51" t="s">
        <v>142</v>
      </c>
      <c r="F490" s="61" t="s">
        <v>545</v>
      </c>
      <c r="G490" s="58"/>
      <c r="H490" s="58"/>
      <c r="I490" s="58"/>
      <c r="J490" s="52">
        <v>1000</v>
      </c>
      <c r="K490" s="58"/>
      <c r="L490" s="58"/>
      <c r="M490" s="58"/>
      <c r="N490" s="58"/>
      <c r="O490" s="58"/>
      <c r="P490" s="58"/>
      <c r="Q490" s="53">
        <f t="shared" si="18"/>
        <v>0</v>
      </c>
      <c r="R490" s="54">
        <f t="shared" si="19"/>
        <v>1000</v>
      </c>
      <c r="S490" s="54">
        <f t="shared" si="20"/>
        <v>1000</v>
      </c>
      <c r="T490" s="60"/>
      <c r="U490" s="48"/>
    </row>
    <row r="491" spans="1:61" hidden="1" outlineLevel="2">
      <c r="A491" s="151">
        <v>43667</v>
      </c>
      <c r="B491" s="90" t="s">
        <v>56</v>
      </c>
      <c r="C491" s="55" t="s">
        <v>269</v>
      </c>
      <c r="D491" s="58" t="s">
        <v>83</v>
      </c>
      <c r="E491" s="51" t="s">
        <v>84</v>
      </c>
      <c r="F491" s="61" t="s">
        <v>735</v>
      </c>
      <c r="G491" s="43"/>
      <c r="H491" s="43"/>
      <c r="I491" s="43"/>
      <c r="J491" s="52">
        <v>523</v>
      </c>
      <c r="K491" s="45"/>
      <c r="L491" s="43"/>
      <c r="M491" s="43"/>
      <c r="N491" s="43"/>
      <c r="O491" s="43"/>
      <c r="P491" s="43"/>
      <c r="Q491" s="53">
        <f t="shared" si="18"/>
        <v>0</v>
      </c>
      <c r="R491" s="54">
        <f t="shared" si="19"/>
        <v>523</v>
      </c>
      <c r="S491" s="54">
        <f t="shared" si="20"/>
        <v>523</v>
      </c>
      <c r="T491" s="60"/>
      <c r="U491" s="48"/>
    </row>
    <row r="492" spans="1:61" hidden="1" outlineLevel="2">
      <c r="A492" s="151">
        <v>43667</v>
      </c>
      <c r="B492" s="90" t="s">
        <v>56</v>
      </c>
      <c r="C492" s="55" t="s">
        <v>345</v>
      </c>
      <c r="D492" s="58" t="s">
        <v>83</v>
      </c>
      <c r="E492" s="51" t="s">
        <v>84</v>
      </c>
      <c r="F492" s="61" t="s">
        <v>736</v>
      </c>
      <c r="G492" s="43"/>
      <c r="H492" s="43"/>
      <c r="I492" s="43"/>
      <c r="J492" s="52">
        <v>700</v>
      </c>
      <c r="K492" s="45"/>
      <c r="L492" s="43"/>
      <c r="M492" s="43"/>
      <c r="N492" s="43"/>
      <c r="O492" s="43"/>
      <c r="P492" s="43"/>
      <c r="Q492" s="53">
        <f t="shared" si="18"/>
        <v>0</v>
      </c>
      <c r="R492" s="54">
        <f t="shared" si="19"/>
        <v>700</v>
      </c>
      <c r="S492" s="54">
        <f t="shared" si="20"/>
        <v>700</v>
      </c>
      <c r="T492" s="60"/>
      <c r="U492" s="48"/>
    </row>
    <row r="493" spans="1:61" hidden="1" outlineLevel="2">
      <c r="A493" s="151">
        <v>43668</v>
      </c>
      <c r="B493" s="91" t="s">
        <v>56</v>
      </c>
      <c r="C493" s="49">
        <v>19072211</v>
      </c>
      <c r="D493" s="50" t="s">
        <v>18</v>
      </c>
      <c r="E493" s="51" t="s">
        <v>61</v>
      </c>
      <c r="F493" s="49" t="s">
        <v>745</v>
      </c>
      <c r="G493" s="50"/>
      <c r="H493" s="50"/>
      <c r="I493" s="43"/>
      <c r="J493" s="52">
        <v>600</v>
      </c>
      <c r="K493" s="45"/>
      <c r="L493" s="43"/>
      <c r="M493" s="43"/>
      <c r="N493" s="43"/>
      <c r="O493" s="43"/>
      <c r="P493" s="52"/>
      <c r="Q493" s="53">
        <f t="shared" si="18"/>
        <v>0</v>
      </c>
      <c r="R493" s="54">
        <f t="shared" si="19"/>
        <v>600</v>
      </c>
      <c r="S493" s="54">
        <f t="shared" si="20"/>
        <v>600</v>
      </c>
      <c r="T493" s="60"/>
      <c r="U493" s="48"/>
    </row>
    <row r="494" spans="1:61" s="4" customFormat="1" ht="18" hidden="1" outlineLevel="2" thickBot="1">
      <c r="A494" s="151">
        <v>43668</v>
      </c>
      <c r="B494" s="95" t="s">
        <v>56</v>
      </c>
      <c r="C494" s="49">
        <v>19072214</v>
      </c>
      <c r="D494" s="58" t="s">
        <v>162</v>
      </c>
      <c r="E494" s="51" t="s">
        <v>34</v>
      </c>
      <c r="F494" s="49" t="s">
        <v>748</v>
      </c>
      <c r="G494" s="50"/>
      <c r="H494" s="50"/>
      <c r="I494" s="43"/>
      <c r="J494" s="52">
        <v>600</v>
      </c>
      <c r="K494" s="45"/>
      <c r="L494" s="43"/>
      <c r="M494" s="43"/>
      <c r="N494" s="43"/>
      <c r="O494" s="43"/>
      <c r="P494" s="52"/>
      <c r="Q494" s="53">
        <f t="shared" si="18"/>
        <v>0</v>
      </c>
      <c r="R494" s="54">
        <f t="shared" si="19"/>
        <v>600</v>
      </c>
      <c r="S494" s="54">
        <f t="shared" si="20"/>
        <v>600</v>
      </c>
      <c r="T494" s="60"/>
      <c r="U494" s="48"/>
      <c r="V494" s="197"/>
      <c r="W494" s="197"/>
      <c r="X494" s="197"/>
      <c r="Y494" s="197"/>
      <c r="Z494" s="197"/>
      <c r="AA494" s="197"/>
      <c r="AB494" s="197"/>
      <c r="AC494" s="197"/>
      <c r="AD494" s="197"/>
      <c r="AN494" s="197"/>
      <c r="AO494" s="197"/>
      <c r="AP494" s="197"/>
      <c r="AQ494" s="197"/>
      <c r="AR494" s="197"/>
      <c r="AS494" s="197"/>
      <c r="AT494" s="197"/>
      <c r="AU494" s="197"/>
      <c r="AV494" s="197"/>
      <c r="AW494" s="197"/>
      <c r="AX494" s="197"/>
      <c r="AY494" s="197"/>
      <c r="AZ494" s="197"/>
      <c r="BA494" s="197"/>
      <c r="BB494" s="197"/>
      <c r="BC494" s="197"/>
      <c r="BD494" s="197"/>
      <c r="BE494" s="197"/>
      <c r="BF494" s="197"/>
      <c r="BG494" s="197"/>
      <c r="BH494" s="197"/>
      <c r="BI494" s="197"/>
    </row>
    <row r="495" spans="1:61" ht="18" hidden="1" outlineLevel="2" thickTop="1">
      <c r="A495" s="151">
        <v>43668</v>
      </c>
      <c r="B495" s="93" t="s">
        <v>56</v>
      </c>
      <c r="C495" s="49">
        <v>19072221</v>
      </c>
      <c r="D495" s="58" t="s">
        <v>468</v>
      </c>
      <c r="E495" s="51" t="s">
        <v>48</v>
      </c>
      <c r="F495" s="49" t="s">
        <v>754</v>
      </c>
      <c r="G495" s="58"/>
      <c r="H495" s="58"/>
      <c r="I495" s="58"/>
      <c r="J495" s="52">
        <v>600</v>
      </c>
      <c r="K495" s="58"/>
      <c r="L495" s="58"/>
      <c r="M495" s="58"/>
      <c r="N495" s="58"/>
      <c r="O495" s="58"/>
      <c r="P495" s="58"/>
      <c r="Q495" s="53">
        <f t="shared" ref="Q495:Q559" si="21">I495+M495+O495</f>
        <v>0</v>
      </c>
      <c r="R495" s="54">
        <f t="shared" ref="R495:R559" si="22">G495+H495+J495+K495+L495+N495+P495</f>
        <v>600</v>
      </c>
      <c r="S495" s="54">
        <f t="shared" ref="S495:S559" si="23">Q495*0.0637+R495</f>
        <v>600</v>
      </c>
      <c r="T495" s="60"/>
      <c r="U495" s="48"/>
    </row>
    <row r="496" spans="1:61" hidden="1" outlineLevel="2">
      <c r="A496" s="151">
        <v>43668</v>
      </c>
      <c r="B496" s="95" t="s">
        <v>56</v>
      </c>
      <c r="C496" s="76" t="s">
        <v>345</v>
      </c>
      <c r="D496" s="43" t="s">
        <v>83</v>
      </c>
      <c r="E496" s="51" t="s">
        <v>84</v>
      </c>
      <c r="F496" s="49" t="s">
        <v>763</v>
      </c>
      <c r="G496" s="50"/>
      <c r="H496" s="50"/>
      <c r="I496" s="43"/>
      <c r="J496" s="52">
        <v>600</v>
      </c>
      <c r="K496" s="45"/>
      <c r="L496" s="43"/>
      <c r="M496" s="43"/>
      <c r="N496" s="43"/>
      <c r="O496" s="43"/>
      <c r="P496" s="43"/>
      <c r="Q496" s="53">
        <f t="shared" si="21"/>
        <v>0</v>
      </c>
      <c r="R496" s="54">
        <f t="shared" si="22"/>
        <v>600</v>
      </c>
      <c r="S496" s="54">
        <f t="shared" si="23"/>
        <v>600</v>
      </c>
      <c r="T496" s="60"/>
      <c r="U496" s="48"/>
    </row>
    <row r="497" spans="1:61" hidden="1" outlineLevel="2">
      <c r="A497" s="151">
        <v>43668</v>
      </c>
      <c r="B497" s="91" t="s">
        <v>56</v>
      </c>
      <c r="C497" s="76" t="s">
        <v>82</v>
      </c>
      <c r="D497" s="43" t="s">
        <v>83</v>
      </c>
      <c r="E497" s="51" t="s">
        <v>142</v>
      </c>
      <c r="F497" s="49" t="s">
        <v>764</v>
      </c>
      <c r="G497" s="43"/>
      <c r="H497" s="43"/>
      <c r="I497" s="43"/>
      <c r="J497" s="52">
        <v>900</v>
      </c>
      <c r="K497" s="45"/>
      <c r="L497" s="43"/>
      <c r="M497" s="43"/>
      <c r="N497" s="43"/>
      <c r="O497" s="43"/>
      <c r="P497" s="43"/>
      <c r="Q497" s="53">
        <f t="shared" si="21"/>
        <v>0</v>
      </c>
      <c r="R497" s="54">
        <f t="shared" si="22"/>
        <v>900</v>
      </c>
      <c r="S497" s="54">
        <f t="shared" si="23"/>
        <v>900</v>
      </c>
      <c r="T497" s="60"/>
      <c r="U497" s="48"/>
    </row>
    <row r="498" spans="1:61" hidden="1" outlineLevel="2">
      <c r="A498" s="151">
        <v>43668</v>
      </c>
      <c r="B498" s="91" t="s">
        <v>56</v>
      </c>
      <c r="C498" s="55" t="s">
        <v>345</v>
      </c>
      <c r="D498" s="43" t="s">
        <v>83</v>
      </c>
      <c r="E498" s="51" t="s">
        <v>84</v>
      </c>
      <c r="F498" s="49" t="s">
        <v>765</v>
      </c>
      <c r="G498" s="43"/>
      <c r="H498" s="43"/>
      <c r="I498" s="43"/>
      <c r="J498" s="52">
        <v>700</v>
      </c>
      <c r="K498" s="45"/>
      <c r="L498" s="43"/>
      <c r="M498" s="43"/>
      <c r="N498" s="43"/>
      <c r="O498" s="43"/>
      <c r="P498" s="43"/>
      <c r="Q498" s="53">
        <f t="shared" si="21"/>
        <v>0</v>
      </c>
      <c r="R498" s="54">
        <f t="shared" si="22"/>
        <v>700</v>
      </c>
      <c r="S498" s="54">
        <f t="shared" si="23"/>
        <v>700</v>
      </c>
      <c r="T498" s="60"/>
      <c r="U498" s="48"/>
    </row>
    <row r="499" spans="1:61" hidden="1" outlineLevel="2">
      <c r="A499" s="151">
        <v>43669</v>
      </c>
      <c r="B499" s="95" t="s">
        <v>56</v>
      </c>
      <c r="C499" s="49">
        <v>19072317</v>
      </c>
      <c r="D499" s="43" t="s">
        <v>47</v>
      </c>
      <c r="E499" s="51" t="s">
        <v>54</v>
      </c>
      <c r="F499" s="49" t="s">
        <v>777</v>
      </c>
      <c r="G499" s="50"/>
      <c r="H499" s="50"/>
      <c r="I499" s="43"/>
      <c r="J499" s="52">
        <v>600</v>
      </c>
      <c r="K499" s="45"/>
      <c r="L499" s="43"/>
      <c r="M499" s="43"/>
      <c r="N499" s="43"/>
      <c r="O499" s="43"/>
      <c r="P499" s="52"/>
      <c r="Q499" s="53">
        <f t="shared" si="21"/>
        <v>0</v>
      </c>
      <c r="R499" s="54">
        <f t="shared" si="22"/>
        <v>600</v>
      </c>
      <c r="S499" s="54">
        <f t="shared" si="23"/>
        <v>600</v>
      </c>
      <c r="T499" s="60"/>
      <c r="U499" s="48"/>
    </row>
    <row r="500" spans="1:61" s="7" customFormat="1" hidden="1" outlineLevel="2">
      <c r="A500" s="151">
        <v>43669</v>
      </c>
      <c r="B500" s="93" t="s">
        <v>56</v>
      </c>
      <c r="C500" s="75" t="s">
        <v>345</v>
      </c>
      <c r="D500" s="50" t="s">
        <v>83</v>
      </c>
      <c r="E500" s="51" t="s">
        <v>84</v>
      </c>
      <c r="F500" s="49" t="s">
        <v>779</v>
      </c>
      <c r="G500" s="58"/>
      <c r="H500" s="58"/>
      <c r="I500" s="58"/>
      <c r="J500" s="52">
        <v>600</v>
      </c>
      <c r="K500" s="58"/>
      <c r="L500" s="58"/>
      <c r="M500" s="58"/>
      <c r="N500" s="58"/>
      <c r="O500" s="58"/>
      <c r="P500" s="58"/>
      <c r="Q500" s="53">
        <f t="shared" si="21"/>
        <v>0</v>
      </c>
      <c r="R500" s="54">
        <f t="shared" si="22"/>
        <v>600</v>
      </c>
      <c r="S500" s="54">
        <f t="shared" si="23"/>
        <v>600</v>
      </c>
      <c r="T500" s="172"/>
      <c r="U500" s="173"/>
      <c r="V500" s="200"/>
      <c r="W500" s="200"/>
      <c r="X500" s="200"/>
      <c r="Y500" s="200"/>
      <c r="Z500" s="200"/>
      <c r="AA500" s="200"/>
      <c r="AB500" s="200"/>
      <c r="AC500" s="200"/>
      <c r="AD500" s="200"/>
      <c r="AN500" s="200"/>
      <c r="AO500" s="200"/>
      <c r="AP500" s="200"/>
      <c r="AQ500" s="200"/>
      <c r="AR500" s="200"/>
      <c r="AS500" s="200"/>
      <c r="AT500" s="200"/>
      <c r="AU500" s="200"/>
      <c r="AV500" s="200"/>
      <c r="AW500" s="200"/>
      <c r="AX500" s="200"/>
      <c r="AY500" s="200"/>
      <c r="AZ500" s="200"/>
      <c r="BA500" s="200"/>
      <c r="BB500" s="200"/>
      <c r="BC500" s="200"/>
      <c r="BD500" s="200"/>
      <c r="BE500" s="200"/>
      <c r="BF500" s="200"/>
      <c r="BG500" s="200"/>
      <c r="BH500" s="200"/>
      <c r="BI500" s="200"/>
    </row>
    <row r="501" spans="1:61" hidden="1" outlineLevel="2">
      <c r="A501" s="151">
        <v>43669</v>
      </c>
      <c r="B501" s="91" t="s">
        <v>56</v>
      </c>
      <c r="C501" s="55" t="s">
        <v>345</v>
      </c>
      <c r="D501" s="50" t="s">
        <v>83</v>
      </c>
      <c r="E501" s="51" t="s">
        <v>84</v>
      </c>
      <c r="F501" s="49" t="s">
        <v>781</v>
      </c>
      <c r="G501" s="50"/>
      <c r="H501" s="50"/>
      <c r="I501" s="43"/>
      <c r="J501" s="52">
        <v>1071</v>
      </c>
      <c r="K501" s="45"/>
      <c r="L501" s="43"/>
      <c r="M501" s="43"/>
      <c r="N501" s="43"/>
      <c r="O501" s="43"/>
      <c r="P501" s="52"/>
      <c r="Q501" s="53">
        <f t="shared" si="21"/>
        <v>0</v>
      </c>
      <c r="R501" s="54">
        <f t="shared" si="22"/>
        <v>1071</v>
      </c>
      <c r="S501" s="54">
        <f t="shared" si="23"/>
        <v>1071</v>
      </c>
      <c r="T501" s="60"/>
      <c r="U501" s="48"/>
    </row>
    <row r="502" spans="1:61" hidden="1" outlineLevel="2">
      <c r="A502" s="151">
        <v>43669</v>
      </c>
      <c r="B502" s="91" t="s">
        <v>56</v>
      </c>
      <c r="C502" s="55" t="s">
        <v>345</v>
      </c>
      <c r="D502" s="50" t="s">
        <v>83</v>
      </c>
      <c r="E502" s="51" t="s">
        <v>84</v>
      </c>
      <c r="F502" s="49" t="s">
        <v>783</v>
      </c>
      <c r="G502" s="50"/>
      <c r="H502" s="50"/>
      <c r="I502" s="43"/>
      <c r="J502" s="52">
        <v>700</v>
      </c>
      <c r="K502" s="45"/>
      <c r="L502" s="43"/>
      <c r="M502" s="43"/>
      <c r="N502" s="43"/>
      <c r="O502" s="43"/>
      <c r="P502" s="43"/>
      <c r="Q502" s="53">
        <f t="shared" si="21"/>
        <v>0</v>
      </c>
      <c r="R502" s="54">
        <f t="shared" si="22"/>
        <v>700</v>
      </c>
      <c r="S502" s="54">
        <f t="shared" si="23"/>
        <v>700</v>
      </c>
      <c r="T502" s="60"/>
      <c r="U502" s="48"/>
    </row>
    <row r="503" spans="1:61" s="7" customFormat="1" hidden="1" outlineLevel="2">
      <c r="A503" s="151">
        <v>43669</v>
      </c>
      <c r="B503" s="91" t="s">
        <v>56</v>
      </c>
      <c r="C503" s="55" t="s">
        <v>345</v>
      </c>
      <c r="D503" s="50" t="s">
        <v>83</v>
      </c>
      <c r="E503" s="51" t="s">
        <v>84</v>
      </c>
      <c r="F503" s="49" t="s">
        <v>784</v>
      </c>
      <c r="G503" s="50"/>
      <c r="H503" s="50"/>
      <c r="I503" s="43"/>
      <c r="J503" s="52">
        <v>700</v>
      </c>
      <c r="K503" s="45"/>
      <c r="L503" s="43"/>
      <c r="M503" s="43"/>
      <c r="N503" s="43"/>
      <c r="O503" s="43"/>
      <c r="P503" s="43"/>
      <c r="Q503" s="53">
        <f t="shared" si="21"/>
        <v>0</v>
      </c>
      <c r="R503" s="54">
        <f t="shared" si="22"/>
        <v>700</v>
      </c>
      <c r="S503" s="54">
        <f t="shared" si="23"/>
        <v>700</v>
      </c>
      <c r="T503" s="172"/>
      <c r="U503" s="173"/>
      <c r="V503" s="200"/>
      <c r="W503" s="200"/>
      <c r="X503" s="200"/>
      <c r="Y503" s="200"/>
      <c r="Z503" s="200"/>
      <c r="AA503" s="200"/>
      <c r="AB503" s="200"/>
      <c r="AC503" s="200"/>
      <c r="AD503" s="200"/>
      <c r="AN503" s="200"/>
      <c r="AO503" s="200"/>
      <c r="AP503" s="200"/>
      <c r="AQ503" s="200"/>
      <c r="AR503" s="200"/>
      <c r="AS503" s="200"/>
      <c r="AT503" s="200"/>
      <c r="AU503" s="200"/>
      <c r="AV503" s="200"/>
      <c r="AW503" s="200"/>
      <c r="AX503" s="200"/>
      <c r="AY503" s="200"/>
      <c r="AZ503" s="200"/>
      <c r="BA503" s="200"/>
      <c r="BB503" s="200"/>
      <c r="BC503" s="200"/>
      <c r="BD503" s="200"/>
      <c r="BE503" s="200"/>
      <c r="BF503" s="200"/>
      <c r="BG503" s="200"/>
      <c r="BH503" s="200"/>
      <c r="BI503" s="200"/>
    </row>
    <row r="504" spans="1:61" hidden="1" outlineLevel="2">
      <c r="A504" s="151">
        <v>43670</v>
      </c>
      <c r="B504" s="91" t="s">
        <v>56</v>
      </c>
      <c r="C504" s="49">
        <v>19072413</v>
      </c>
      <c r="D504" s="58" t="s">
        <v>39</v>
      </c>
      <c r="E504" s="51" t="s">
        <v>51</v>
      </c>
      <c r="F504" s="49" t="s">
        <v>798</v>
      </c>
      <c r="G504" s="43"/>
      <c r="H504" s="43"/>
      <c r="I504" s="43"/>
      <c r="J504" s="52">
        <v>1300</v>
      </c>
      <c r="K504" s="45"/>
      <c r="L504" s="43"/>
      <c r="M504" s="43"/>
      <c r="N504" s="43"/>
      <c r="O504" s="43"/>
      <c r="P504" s="43"/>
      <c r="Q504" s="53">
        <f t="shared" si="21"/>
        <v>0</v>
      </c>
      <c r="R504" s="54">
        <f t="shared" si="22"/>
        <v>1300</v>
      </c>
      <c r="S504" s="54">
        <f t="shared" si="23"/>
        <v>1300</v>
      </c>
      <c r="T504" s="60"/>
      <c r="U504" s="48"/>
    </row>
    <row r="505" spans="1:61" s="7" customFormat="1" hidden="1" outlineLevel="2">
      <c r="A505" s="151">
        <v>43670</v>
      </c>
      <c r="B505" s="91" t="s">
        <v>56</v>
      </c>
      <c r="C505" s="49">
        <v>19072418</v>
      </c>
      <c r="D505" s="50" t="s">
        <v>77</v>
      </c>
      <c r="E505" s="51" t="s">
        <v>84</v>
      </c>
      <c r="F505" s="49" t="s">
        <v>803</v>
      </c>
      <c r="G505" s="43"/>
      <c r="H505" s="43"/>
      <c r="I505" s="43"/>
      <c r="J505" s="52">
        <v>654</v>
      </c>
      <c r="K505" s="45"/>
      <c r="L505" s="43"/>
      <c r="M505" s="43"/>
      <c r="N505" s="43"/>
      <c r="O505" s="43"/>
      <c r="P505" s="43"/>
      <c r="Q505" s="53">
        <f t="shared" si="21"/>
        <v>0</v>
      </c>
      <c r="R505" s="54">
        <f t="shared" si="22"/>
        <v>654</v>
      </c>
      <c r="S505" s="54">
        <f t="shared" si="23"/>
        <v>654</v>
      </c>
      <c r="T505" s="172"/>
      <c r="U505" s="173"/>
      <c r="V505" s="200"/>
      <c r="W505" s="200"/>
      <c r="X505" s="200"/>
      <c r="Y505" s="200"/>
      <c r="Z505" s="200"/>
      <c r="AA505" s="200"/>
      <c r="AB505" s="200"/>
      <c r="AC505" s="200"/>
      <c r="AD505" s="200"/>
      <c r="AN505" s="200"/>
      <c r="AO505" s="200"/>
      <c r="AP505" s="200"/>
      <c r="AQ505" s="200"/>
      <c r="AR505" s="200"/>
      <c r="AS505" s="200"/>
      <c r="AT505" s="200"/>
      <c r="AU505" s="200"/>
      <c r="AV505" s="200"/>
      <c r="AW505" s="200"/>
      <c r="AX505" s="200"/>
      <c r="AY505" s="200"/>
      <c r="AZ505" s="200"/>
      <c r="BA505" s="200"/>
      <c r="BB505" s="200"/>
      <c r="BC505" s="200"/>
      <c r="BD505" s="200"/>
      <c r="BE505" s="200"/>
      <c r="BF505" s="200"/>
      <c r="BG505" s="200"/>
      <c r="BH505" s="200"/>
      <c r="BI505" s="200"/>
    </row>
    <row r="506" spans="1:61" s="7" customFormat="1" hidden="1" outlineLevel="2">
      <c r="A506" s="151">
        <v>43670</v>
      </c>
      <c r="B506" s="90" t="s">
        <v>56</v>
      </c>
      <c r="C506" s="55" t="s">
        <v>345</v>
      </c>
      <c r="D506" s="50" t="s">
        <v>83</v>
      </c>
      <c r="E506" s="51" t="s">
        <v>84</v>
      </c>
      <c r="F506" s="49" t="s">
        <v>809</v>
      </c>
      <c r="G506" s="50"/>
      <c r="H506" s="50"/>
      <c r="I506" s="43"/>
      <c r="J506" s="52">
        <v>600</v>
      </c>
      <c r="K506" s="45"/>
      <c r="L506" s="43"/>
      <c r="M506" s="43"/>
      <c r="N506" s="43"/>
      <c r="O506" s="43"/>
      <c r="P506" s="43"/>
      <c r="Q506" s="53">
        <f t="shared" si="21"/>
        <v>0</v>
      </c>
      <c r="R506" s="54">
        <f t="shared" si="22"/>
        <v>600</v>
      </c>
      <c r="S506" s="54">
        <f t="shared" si="23"/>
        <v>600</v>
      </c>
      <c r="T506" s="172"/>
      <c r="U506" s="173"/>
      <c r="V506" s="200"/>
      <c r="W506" s="200"/>
      <c r="X506" s="200"/>
      <c r="Y506" s="200"/>
      <c r="Z506" s="200"/>
      <c r="AA506" s="200"/>
      <c r="AB506" s="200"/>
      <c r="AC506" s="200"/>
      <c r="AD506" s="200"/>
      <c r="AN506" s="200"/>
      <c r="AO506" s="200"/>
      <c r="AP506" s="200"/>
      <c r="AQ506" s="200"/>
      <c r="AR506" s="200"/>
      <c r="AS506" s="200"/>
      <c r="AT506" s="200"/>
      <c r="AU506" s="200"/>
      <c r="AV506" s="200"/>
      <c r="AW506" s="200"/>
      <c r="AX506" s="200"/>
      <c r="AY506" s="200"/>
      <c r="AZ506" s="200"/>
      <c r="BA506" s="200"/>
      <c r="BB506" s="200"/>
      <c r="BC506" s="200"/>
      <c r="BD506" s="200"/>
      <c r="BE506" s="200"/>
      <c r="BF506" s="200"/>
      <c r="BG506" s="200"/>
      <c r="BH506" s="200"/>
      <c r="BI506" s="200"/>
    </row>
    <row r="507" spans="1:61" hidden="1" outlineLevel="2">
      <c r="A507" s="151">
        <v>43670</v>
      </c>
      <c r="B507" s="93" t="s">
        <v>56</v>
      </c>
      <c r="C507" s="75" t="s">
        <v>345</v>
      </c>
      <c r="D507" s="50" t="s">
        <v>83</v>
      </c>
      <c r="E507" s="51" t="s">
        <v>84</v>
      </c>
      <c r="F507" s="49" t="s">
        <v>813</v>
      </c>
      <c r="G507" s="58"/>
      <c r="H507" s="58"/>
      <c r="I507" s="58"/>
      <c r="J507" s="52">
        <v>600</v>
      </c>
      <c r="K507" s="58"/>
      <c r="L507" s="58"/>
      <c r="M507" s="58"/>
      <c r="N507" s="58"/>
      <c r="O507" s="58"/>
      <c r="P507" s="58"/>
      <c r="Q507" s="53">
        <f t="shared" si="21"/>
        <v>0</v>
      </c>
      <c r="R507" s="54">
        <f t="shared" si="22"/>
        <v>600</v>
      </c>
      <c r="S507" s="54">
        <f t="shared" si="23"/>
        <v>600</v>
      </c>
      <c r="T507" s="60"/>
      <c r="U507" s="48"/>
    </row>
    <row r="508" spans="1:61" hidden="1" outlineLevel="2">
      <c r="A508" s="151">
        <v>43670</v>
      </c>
      <c r="B508" s="91" t="s">
        <v>56</v>
      </c>
      <c r="C508" s="55" t="s">
        <v>269</v>
      </c>
      <c r="D508" s="50" t="s">
        <v>83</v>
      </c>
      <c r="E508" s="51" t="s">
        <v>84</v>
      </c>
      <c r="F508" s="49" t="s">
        <v>814</v>
      </c>
      <c r="G508" s="50"/>
      <c r="H508" s="50"/>
      <c r="I508" s="43"/>
      <c r="J508" s="52">
        <v>600</v>
      </c>
      <c r="K508" s="45"/>
      <c r="L508" s="43"/>
      <c r="M508" s="43"/>
      <c r="N508" s="43"/>
      <c r="O508" s="43"/>
      <c r="P508" s="52"/>
      <c r="Q508" s="53">
        <f t="shared" si="21"/>
        <v>0</v>
      </c>
      <c r="R508" s="54">
        <f t="shared" si="22"/>
        <v>600</v>
      </c>
      <c r="S508" s="54">
        <f t="shared" si="23"/>
        <v>600</v>
      </c>
      <c r="T508" s="60"/>
      <c r="U508" s="48"/>
    </row>
    <row r="509" spans="1:61" s="7" customFormat="1" hidden="1" outlineLevel="2">
      <c r="A509" s="151">
        <v>43670</v>
      </c>
      <c r="B509" s="93" t="s">
        <v>56</v>
      </c>
      <c r="C509" s="75" t="s">
        <v>345</v>
      </c>
      <c r="D509" s="50" t="s">
        <v>83</v>
      </c>
      <c r="E509" s="51" t="s">
        <v>84</v>
      </c>
      <c r="F509" s="49" t="s">
        <v>816</v>
      </c>
      <c r="G509" s="58"/>
      <c r="H509" s="58"/>
      <c r="I509" s="58"/>
      <c r="J509" s="52">
        <v>700</v>
      </c>
      <c r="K509" s="58"/>
      <c r="L509" s="58"/>
      <c r="M509" s="58"/>
      <c r="N509" s="58"/>
      <c r="O509" s="58"/>
      <c r="P509" s="58"/>
      <c r="Q509" s="53">
        <f t="shared" si="21"/>
        <v>0</v>
      </c>
      <c r="R509" s="54">
        <f t="shared" si="22"/>
        <v>700</v>
      </c>
      <c r="S509" s="54">
        <f t="shared" si="23"/>
        <v>700</v>
      </c>
      <c r="T509" s="172"/>
      <c r="U509" s="173"/>
      <c r="V509" s="200"/>
      <c r="W509" s="200"/>
      <c r="X509" s="200"/>
      <c r="Y509" s="200"/>
      <c r="Z509" s="200"/>
      <c r="AA509" s="200"/>
      <c r="AB509" s="200"/>
      <c r="AC509" s="200"/>
      <c r="AD509" s="200"/>
      <c r="AN509" s="200"/>
      <c r="AO509" s="200"/>
      <c r="AP509" s="200"/>
      <c r="AQ509" s="200"/>
      <c r="AR509" s="200"/>
      <c r="AS509" s="200"/>
      <c r="AT509" s="200"/>
      <c r="AU509" s="200"/>
      <c r="AV509" s="200"/>
      <c r="AW509" s="200"/>
      <c r="AX509" s="200"/>
      <c r="AY509" s="200"/>
      <c r="AZ509" s="200"/>
      <c r="BA509" s="200"/>
      <c r="BB509" s="200"/>
      <c r="BC509" s="200"/>
      <c r="BD509" s="200"/>
      <c r="BE509" s="200"/>
      <c r="BF509" s="200"/>
      <c r="BG509" s="200"/>
      <c r="BH509" s="200"/>
      <c r="BI509" s="200"/>
    </row>
    <row r="510" spans="1:61" hidden="1" outlineLevel="2">
      <c r="A510" s="151">
        <v>43671</v>
      </c>
      <c r="B510" s="91" t="s">
        <v>56</v>
      </c>
      <c r="C510" s="49">
        <v>19072504</v>
      </c>
      <c r="D510" s="50" t="s">
        <v>23</v>
      </c>
      <c r="E510" s="51" t="s">
        <v>629</v>
      </c>
      <c r="F510" s="49" t="s">
        <v>819</v>
      </c>
      <c r="G510" s="50"/>
      <c r="H510" s="50"/>
      <c r="I510" s="43"/>
      <c r="J510" s="52">
        <v>600</v>
      </c>
      <c r="K510" s="45"/>
      <c r="L510" s="43"/>
      <c r="M510" s="43"/>
      <c r="N510" s="43"/>
      <c r="O510" s="43"/>
      <c r="P510" s="43"/>
      <c r="Q510" s="53">
        <f t="shared" si="21"/>
        <v>0</v>
      </c>
      <c r="R510" s="54">
        <f t="shared" si="22"/>
        <v>600</v>
      </c>
      <c r="S510" s="54">
        <f t="shared" si="23"/>
        <v>600</v>
      </c>
      <c r="T510" s="60"/>
      <c r="U510" s="48"/>
    </row>
    <row r="511" spans="1:61" hidden="1" outlineLevel="2">
      <c r="A511" s="151">
        <v>43671</v>
      </c>
      <c r="B511" s="93" t="s">
        <v>56</v>
      </c>
      <c r="C511" s="49">
        <v>19072505</v>
      </c>
      <c r="D511" s="50" t="s">
        <v>23</v>
      </c>
      <c r="E511" s="51" t="s">
        <v>629</v>
      </c>
      <c r="F511" s="49" t="s">
        <v>820</v>
      </c>
      <c r="G511" s="58"/>
      <c r="H511" s="58"/>
      <c r="I511" s="58"/>
      <c r="J511" s="52">
        <v>600</v>
      </c>
      <c r="K511" s="58"/>
      <c r="L511" s="58"/>
      <c r="M511" s="58"/>
      <c r="N511" s="58"/>
      <c r="O511" s="58"/>
      <c r="P511" s="58"/>
      <c r="Q511" s="53">
        <f t="shared" si="21"/>
        <v>0</v>
      </c>
      <c r="R511" s="54">
        <f t="shared" si="22"/>
        <v>600</v>
      </c>
      <c r="S511" s="54">
        <f t="shared" si="23"/>
        <v>600</v>
      </c>
      <c r="T511" s="60"/>
      <c r="U511" s="48"/>
    </row>
    <row r="512" spans="1:61" hidden="1" outlineLevel="2">
      <c r="A512" s="151">
        <v>43671</v>
      </c>
      <c r="B512" s="95" t="s">
        <v>56</v>
      </c>
      <c r="C512" s="49">
        <v>19072508</v>
      </c>
      <c r="D512" s="50" t="s">
        <v>162</v>
      </c>
      <c r="E512" s="51" t="s">
        <v>40</v>
      </c>
      <c r="F512" s="49" t="s">
        <v>823</v>
      </c>
      <c r="G512" s="50"/>
      <c r="H512" s="50"/>
      <c r="I512" s="43"/>
      <c r="J512" s="52">
        <v>900</v>
      </c>
      <c r="K512" s="45"/>
      <c r="L512" s="43"/>
      <c r="M512" s="43"/>
      <c r="N512" s="43"/>
      <c r="O512" s="43"/>
      <c r="P512" s="52"/>
      <c r="Q512" s="53">
        <f t="shared" si="21"/>
        <v>0</v>
      </c>
      <c r="R512" s="54">
        <f t="shared" si="22"/>
        <v>900</v>
      </c>
      <c r="S512" s="54">
        <f t="shared" si="23"/>
        <v>900</v>
      </c>
      <c r="T512" s="60"/>
      <c r="U512" s="48"/>
    </row>
    <row r="513" spans="1:61" s="7" customFormat="1" hidden="1" outlineLevel="2">
      <c r="A513" s="151">
        <v>43671</v>
      </c>
      <c r="B513" s="95" t="s">
        <v>56</v>
      </c>
      <c r="C513" s="49">
        <v>19072536</v>
      </c>
      <c r="D513" s="50" t="s">
        <v>77</v>
      </c>
      <c r="E513" s="68" t="s">
        <v>84</v>
      </c>
      <c r="F513" s="62" t="s">
        <v>848</v>
      </c>
      <c r="G513" s="50"/>
      <c r="H513" s="50"/>
      <c r="I513" s="43"/>
      <c r="J513" s="52">
        <v>800</v>
      </c>
      <c r="K513" s="45"/>
      <c r="L513" s="43"/>
      <c r="M513" s="43"/>
      <c r="N513" s="43"/>
      <c r="O513" s="43"/>
      <c r="P513" s="43"/>
      <c r="Q513" s="53">
        <f t="shared" si="21"/>
        <v>0</v>
      </c>
      <c r="R513" s="54">
        <f t="shared" si="22"/>
        <v>800</v>
      </c>
      <c r="S513" s="54">
        <f t="shared" si="23"/>
        <v>800</v>
      </c>
      <c r="T513" s="172"/>
      <c r="U513" s="173"/>
      <c r="V513" s="200"/>
      <c r="W513" s="200"/>
      <c r="X513" s="200"/>
      <c r="Y513" s="200"/>
      <c r="Z513" s="200"/>
      <c r="AA513" s="200"/>
      <c r="AB513" s="200"/>
      <c r="AC513" s="200"/>
      <c r="AD513" s="200"/>
      <c r="AN513" s="200"/>
      <c r="AO513" s="200"/>
      <c r="AP513" s="200"/>
      <c r="AQ513" s="200"/>
      <c r="AR513" s="200"/>
      <c r="AS513" s="200"/>
      <c r="AT513" s="200"/>
      <c r="AU513" s="200"/>
      <c r="AV513" s="200"/>
      <c r="AW513" s="200"/>
      <c r="AX513" s="200"/>
      <c r="AY513" s="200"/>
      <c r="AZ513" s="200"/>
      <c r="BA513" s="200"/>
      <c r="BB513" s="200"/>
      <c r="BC513" s="200"/>
      <c r="BD513" s="200"/>
      <c r="BE513" s="200"/>
      <c r="BF513" s="200"/>
      <c r="BG513" s="200"/>
      <c r="BH513" s="200"/>
      <c r="BI513" s="200"/>
    </row>
    <row r="514" spans="1:61" hidden="1" outlineLevel="2">
      <c r="A514" s="151">
        <v>43672</v>
      </c>
      <c r="B514" s="91" t="s">
        <v>56</v>
      </c>
      <c r="C514" s="49">
        <v>19072622</v>
      </c>
      <c r="D514" s="50" t="s">
        <v>23</v>
      </c>
      <c r="E514" s="51" t="s">
        <v>629</v>
      </c>
      <c r="F514" s="62" t="s">
        <v>868</v>
      </c>
      <c r="G514" s="56"/>
      <c r="H514" s="56"/>
      <c r="I514" s="44"/>
      <c r="J514" s="52">
        <v>700</v>
      </c>
      <c r="K514" s="44"/>
      <c r="L514" s="44"/>
      <c r="M514" s="44"/>
      <c r="N514" s="44"/>
      <c r="O514" s="44"/>
      <c r="P514" s="44"/>
      <c r="Q514" s="53">
        <f t="shared" si="21"/>
        <v>0</v>
      </c>
      <c r="R514" s="54">
        <f t="shared" si="22"/>
        <v>700</v>
      </c>
      <c r="S514" s="54">
        <f t="shared" si="23"/>
        <v>700</v>
      </c>
      <c r="T514" s="60"/>
      <c r="U514" s="48"/>
    </row>
    <row r="515" spans="1:61" s="7" customFormat="1" hidden="1" outlineLevel="2">
      <c r="A515" s="151">
        <v>43672</v>
      </c>
      <c r="B515" s="95" t="s">
        <v>56</v>
      </c>
      <c r="C515" s="55" t="s">
        <v>345</v>
      </c>
      <c r="D515" s="50" t="s">
        <v>83</v>
      </c>
      <c r="E515" s="51" t="s">
        <v>84</v>
      </c>
      <c r="F515" s="49" t="s">
        <v>869</v>
      </c>
      <c r="G515" s="50"/>
      <c r="H515" s="50"/>
      <c r="I515" s="43"/>
      <c r="J515" s="52">
        <v>700</v>
      </c>
      <c r="K515" s="45"/>
      <c r="L515" s="43"/>
      <c r="M515" s="43"/>
      <c r="N515" s="43"/>
      <c r="O515" s="43"/>
      <c r="P515" s="52"/>
      <c r="Q515" s="53">
        <f t="shared" si="21"/>
        <v>0</v>
      </c>
      <c r="R515" s="54">
        <f t="shared" si="22"/>
        <v>700</v>
      </c>
      <c r="S515" s="54">
        <f t="shared" si="23"/>
        <v>700</v>
      </c>
      <c r="T515" s="172"/>
      <c r="U515" s="173"/>
      <c r="V515" s="200"/>
      <c r="W515" s="200"/>
      <c r="X515" s="200"/>
      <c r="Y515" s="200"/>
      <c r="Z515" s="200"/>
      <c r="AA515" s="200"/>
      <c r="AB515" s="200"/>
      <c r="AC515" s="200"/>
      <c r="AD515" s="200"/>
      <c r="AN515" s="200"/>
      <c r="AO515" s="200"/>
      <c r="AP515" s="200"/>
      <c r="AQ515" s="200"/>
      <c r="AR515" s="200"/>
      <c r="AS515" s="200"/>
      <c r="AT515" s="200"/>
      <c r="AU515" s="200"/>
      <c r="AV515" s="200"/>
      <c r="AW515" s="200"/>
      <c r="AX515" s="200"/>
      <c r="AY515" s="200"/>
      <c r="AZ515" s="200"/>
      <c r="BA515" s="200"/>
      <c r="BB515" s="200"/>
      <c r="BC515" s="200"/>
      <c r="BD515" s="200"/>
      <c r="BE515" s="200"/>
      <c r="BF515" s="200"/>
      <c r="BG515" s="200"/>
      <c r="BH515" s="200"/>
      <c r="BI515" s="200"/>
    </row>
    <row r="516" spans="1:61" hidden="1" outlineLevel="2">
      <c r="A516" s="151">
        <v>43672</v>
      </c>
      <c r="B516" s="93" t="s">
        <v>56</v>
      </c>
      <c r="C516" s="55" t="s">
        <v>345</v>
      </c>
      <c r="D516" s="50" t="s">
        <v>83</v>
      </c>
      <c r="E516" s="51" t="s">
        <v>84</v>
      </c>
      <c r="F516" s="49" t="s">
        <v>870</v>
      </c>
      <c r="G516" s="43"/>
      <c r="H516" s="43"/>
      <c r="I516" s="43"/>
      <c r="J516" s="52">
        <v>600</v>
      </c>
      <c r="K516" s="45"/>
      <c r="L516" s="43"/>
      <c r="M516" s="43"/>
      <c r="N516" s="43"/>
      <c r="O516" s="43"/>
      <c r="P516" s="43"/>
      <c r="Q516" s="53">
        <f t="shared" si="21"/>
        <v>0</v>
      </c>
      <c r="R516" s="54">
        <f t="shared" si="22"/>
        <v>600</v>
      </c>
      <c r="S516" s="54">
        <f t="shared" si="23"/>
        <v>600</v>
      </c>
      <c r="T516" s="60"/>
      <c r="U516" s="48"/>
    </row>
    <row r="517" spans="1:61" s="7" customFormat="1" hidden="1" outlineLevel="2">
      <c r="A517" s="151">
        <v>43672</v>
      </c>
      <c r="B517" s="93" t="s">
        <v>56</v>
      </c>
      <c r="C517" s="55" t="s">
        <v>345</v>
      </c>
      <c r="D517" s="50" t="s">
        <v>83</v>
      </c>
      <c r="E517" s="68" t="s">
        <v>84</v>
      </c>
      <c r="F517" s="62" t="s">
        <v>871</v>
      </c>
      <c r="G517" s="50"/>
      <c r="H517" s="50"/>
      <c r="I517" s="43"/>
      <c r="J517" s="52">
        <v>700</v>
      </c>
      <c r="K517" s="45"/>
      <c r="L517" s="43"/>
      <c r="M517" s="43"/>
      <c r="N517" s="43"/>
      <c r="O517" s="43"/>
      <c r="P517" s="43"/>
      <c r="Q517" s="53">
        <f t="shared" si="21"/>
        <v>0</v>
      </c>
      <c r="R517" s="54">
        <f t="shared" si="22"/>
        <v>700</v>
      </c>
      <c r="S517" s="54">
        <f t="shared" si="23"/>
        <v>700</v>
      </c>
      <c r="T517" s="172"/>
      <c r="U517" s="173"/>
      <c r="V517" s="200"/>
      <c r="W517" s="200"/>
      <c r="X517" s="200"/>
      <c r="Y517" s="200"/>
      <c r="Z517" s="200"/>
      <c r="AA517" s="200"/>
      <c r="AB517" s="200"/>
      <c r="AC517" s="200"/>
      <c r="AD517" s="200"/>
      <c r="AN517" s="200"/>
      <c r="AO517" s="200"/>
      <c r="AP517" s="200"/>
      <c r="AQ517" s="200"/>
      <c r="AR517" s="200"/>
      <c r="AS517" s="200"/>
      <c r="AT517" s="200"/>
      <c r="AU517" s="200"/>
      <c r="AV517" s="200"/>
      <c r="AW517" s="200"/>
      <c r="AX517" s="200"/>
      <c r="AY517" s="200"/>
      <c r="AZ517" s="200"/>
      <c r="BA517" s="200"/>
      <c r="BB517" s="200"/>
      <c r="BC517" s="200"/>
      <c r="BD517" s="200"/>
      <c r="BE517" s="200"/>
      <c r="BF517" s="200"/>
      <c r="BG517" s="200"/>
      <c r="BH517" s="200"/>
      <c r="BI517" s="200"/>
    </row>
    <row r="518" spans="1:61" s="7" customFormat="1" hidden="1" outlineLevel="2">
      <c r="A518" s="151">
        <v>43672</v>
      </c>
      <c r="B518" s="95" t="s">
        <v>56</v>
      </c>
      <c r="C518" s="55" t="s">
        <v>82</v>
      </c>
      <c r="D518" s="50" t="s">
        <v>83</v>
      </c>
      <c r="E518" s="51" t="s">
        <v>84</v>
      </c>
      <c r="F518" s="62" t="s">
        <v>880</v>
      </c>
      <c r="G518" s="50"/>
      <c r="H518" s="50"/>
      <c r="I518" s="43"/>
      <c r="J518" s="52">
        <v>600</v>
      </c>
      <c r="K518" s="45"/>
      <c r="L518" s="43"/>
      <c r="M518" s="43"/>
      <c r="N518" s="43"/>
      <c r="O518" s="43"/>
      <c r="P518" s="43"/>
      <c r="Q518" s="53">
        <f t="shared" si="21"/>
        <v>0</v>
      </c>
      <c r="R518" s="54">
        <f t="shared" si="22"/>
        <v>600</v>
      </c>
      <c r="S518" s="54">
        <f t="shared" si="23"/>
        <v>600</v>
      </c>
      <c r="T518" s="172"/>
      <c r="U518" s="173"/>
      <c r="V518" s="200"/>
      <c r="W518" s="200"/>
      <c r="X518" s="200"/>
      <c r="Y518" s="200"/>
      <c r="Z518" s="200"/>
      <c r="AA518" s="200"/>
      <c r="AB518" s="200"/>
      <c r="AC518" s="200"/>
      <c r="AD518" s="200"/>
      <c r="AN518" s="200"/>
      <c r="AO518" s="200"/>
      <c r="AP518" s="200"/>
      <c r="AQ518" s="200"/>
      <c r="AR518" s="200"/>
      <c r="AS518" s="200"/>
      <c r="AT518" s="200"/>
      <c r="AU518" s="200"/>
      <c r="AV518" s="200"/>
      <c r="AW518" s="200"/>
      <c r="AX518" s="200"/>
      <c r="AY518" s="200"/>
      <c r="AZ518" s="200"/>
      <c r="BA518" s="200"/>
      <c r="BB518" s="200"/>
      <c r="BC518" s="200"/>
      <c r="BD518" s="200"/>
      <c r="BE518" s="200"/>
      <c r="BF518" s="200"/>
      <c r="BG518" s="200"/>
      <c r="BH518" s="200"/>
      <c r="BI518" s="200"/>
    </row>
    <row r="519" spans="1:61" s="7" customFormat="1" hidden="1" outlineLevel="2">
      <c r="A519" s="151">
        <v>43673</v>
      </c>
      <c r="B519" s="90" t="s">
        <v>56</v>
      </c>
      <c r="C519" s="49">
        <v>19072711</v>
      </c>
      <c r="D519" s="58" t="s">
        <v>468</v>
      </c>
      <c r="E519" s="51" t="s">
        <v>54</v>
      </c>
      <c r="F519" s="61" t="s">
        <v>887</v>
      </c>
      <c r="G519" s="43"/>
      <c r="H519" s="43"/>
      <c r="I519" s="43"/>
      <c r="J519" s="52">
        <v>523</v>
      </c>
      <c r="K519" s="45"/>
      <c r="L519" s="43"/>
      <c r="M519" s="43"/>
      <c r="N519" s="43"/>
      <c r="O519" s="43"/>
      <c r="P519" s="43"/>
      <c r="Q519" s="53">
        <f t="shared" si="21"/>
        <v>0</v>
      </c>
      <c r="R519" s="54">
        <f t="shared" si="22"/>
        <v>523</v>
      </c>
      <c r="S519" s="54">
        <f t="shared" si="23"/>
        <v>523</v>
      </c>
      <c r="T519" s="172"/>
      <c r="U519" s="173"/>
      <c r="V519" s="200"/>
      <c r="W519" s="200"/>
      <c r="X519" s="200"/>
      <c r="Y519" s="200"/>
      <c r="Z519" s="200"/>
      <c r="AA519" s="200"/>
      <c r="AB519" s="200"/>
      <c r="AC519" s="200"/>
      <c r="AD519" s="200"/>
      <c r="AN519" s="200"/>
      <c r="AO519" s="200"/>
      <c r="AP519" s="200"/>
      <c r="AQ519" s="200"/>
      <c r="AR519" s="200"/>
      <c r="AS519" s="200"/>
      <c r="AT519" s="200"/>
      <c r="AU519" s="200"/>
      <c r="AV519" s="200"/>
      <c r="AW519" s="200"/>
      <c r="AX519" s="200"/>
      <c r="AY519" s="200"/>
      <c r="AZ519" s="200"/>
      <c r="BA519" s="200"/>
      <c r="BB519" s="200"/>
      <c r="BC519" s="200"/>
      <c r="BD519" s="200"/>
      <c r="BE519" s="200"/>
      <c r="BF519" s="200"/>
      <c r="BG519" s="200"/>
      <c r="BH519" s="200"/>
      <c r="BI519" s="200"/>
    </row>
    <row r="520" spans="1:61" hidden="1" outlineLevel="2">
      <c r="A520" s="151">
        <v>43673</v>
      </c>
      <c r="B520" s="98" t="s">
        <v>56</v>
      </c>
      <c r="C520" s="49">
        <v>19072713</v>
      </c>
      <c r="D520" s="58" t="s">
        <v>468</v>
      </c>
      <c r="E520" s="51" t="s">
        <v>54</v>
      </c>
      <c r="F520" s="61" t="s">
        <v>889</v>
      </c>
      <c r="G520" s="58"/>
      <c r="H520" s="58"/>
      <c r="I520" s="58"/>
      <c r="J520" s="52">
        <v>600</v>
      </c>
      <c r="K520" s="58"/>
      <c r="L520" s="58"/>
      <c r="M520" s="58"/>
      <c r="N520" s="58"/>
      <c r="O520" s="58"/>
      <c r="P520" s="58"/>
      <c r="Q520" s="53">
        <f t="shared" si="21"/>
        <v>0</v>
      </c>
      <c r="R520" s="54">
        <f t="shared" si="22"/>
        <v>600</v>
      </c>
      <c r="S520" s="54">
        <f t="shared" si="23"/>
        <v>600</v>
      </c>
      <c r="T520" s="60"/>
      <c r="U520" s="48"/>
    </row>
    <row r="521" spans="1:61" s="7" customFormat="1" hidden="1" outlineLevel="2">
      <c r="A521" s="151">
        <v>43673</v>
      </c>
      <c r="B521" s="98" t="s">
        <v>56</v>
      </c>
      <c r="C521" s="49">
        <v>19072723</v>
      </c>
      <c r="D521" s="43" t="s">
        <v>71</v>
      </c>
      <c r="E521" s="51" t="s">
        <v>54</v>
      </c>
      <c r="F521" s="61" t="s">
        <v>897</v>
      </c>
      <c r="G521" s="63"/>
      <c r="H521" s="63"/>
      <c r="I521" s="63"/>
      <c r="J521" s="52">
        <v>700</v>
      </c>
      <c r="K521" s="63"/>
      <c r="L521" s="63"/>
      <c r="M521" s="63"/>
      <c r="N521" s="63"/>
      <c r="O521" s="58"/>
      <c r="P521" s="63"/>
      <c r="Q521" s="53">
        <f t="shared" si="21"/>
        <v>0</v>
      </c>
      <c r="R521" s="54">
        <f t="shared" si="22"/>
        <v>700</v>
      </c>
      <c r="S521" s="54">
        <f t="shared" si="23"/>
        <v>700</v>
      </c>
      <c r="T521" s="172"/>
      <c r="U521" s="173"/>
      <c r="V521" s="200"/>
      <c r="W521" s="200"/>
      <c r="X521" s="200"/>
      <c r="Y521" s="200"/>
      <c r="Z521" s="200"/>
      <c r="AA521" s="200"/>
      <c r="AB521" s="200"/>
      <c r="AC521" s="200"/>
      <c r="AD521" s="200"/>
      <c r="AN521" s="200"/>
      <c r="AO521" s="200"/>
      <c r="AP521" s="200"/>
      <c r="AQ521" s="200"/>
      <c r="AR521" s="200"/>
      <c r="AS521" s="200"/>
      <c r="AT521" s="200"/>
      <c r="AU521" s="200"/>
      <c r="AV521" s="200"/>
      <c r="AW521" s="200"/>
      <c r="AX521" s="200"/>
      <c r="AY521" s="200"/>
      <c r="AZ521" s="200"/>
      <c r="BA521" s="200"/>
      <c r="BB521" s="200"/>
      <c r="BC521" s="200"/>
      <c r="BD521" s="200"/>
      <c r="BE521" s="200"/>
      <c r="BF521" s="200"/>
      <c r="BG521" s="200"/>
      <c r="BH521" s="200"/>
      <c r="BI521" s="200"/>
    </row>
    <row r="522" spans="1:61" s="7" customFormat="1" ht="16.5" hidden="1" outlineLevel="2">
      <c r="A522" s="151">
        <v>43673</v>
      </c>
      <c r="B522" s="90" t="s">
        <v>56</v>
      </c>
      <c r="C522" s="49">
        <v>19072724</v>
      </c>
      <c r="D522" s="43" t="s">
        <v>88</v>
      </c>
      <c r="E522" s="62" t="s">
        <v>629</v>
      </c>
      <c r="F522" s="61" t="s">
        <v>902</v>
      </c>
      <c r="G522" s="43"/>
      <c r="H522" s="43"/>
      <c r="I522" s="43"/>
      <c r="J522" s="52">
        <v>445</v>
      </c>
      <c r="K522" s="45"/>
      <c r="L522" s="43"/>
      <c r="M522" s="43"/>
      <c r="N522" s="43"/>
      <c r="O522" s="43"/>
      <c r="P522" s="43"/>
      <c r="Q522" s="53">
        <f t="shared" si="21"/>
        <v>0</v>
      </c>
      <c r="R522" s="54">
        <f t="shared" si="22"/>
        <v>445</v>
      </c>
      <c r="S522" s="54">
        <f t="shared" si="23"/>
        <v>445</v>
      </c>
      <c r="T522" s="172"/>
      <c r="U522" s="173"/>
      <c r="V522" s="200"/>
      <c r="W522" s="200"/>
      <c r="X522" s="200"/>
      <c r="Y522" s="200"/>
      <c r="Z522" s="200"/>
      <c r="AA522" s="200"/>
      <c r="AB522" s="200"/>
      <c r="AC522" s="200"/>
      <c r="AD522" s="200"/>
      <c r="AN522" s="200"/>
      <c r="AO522" s="200"/>
      <c r="AP522" s="200"/>
      <c r="AQ522" s="200"/>
      <c r="AR522" s="200"/>
      <c r="AS522" s="200"/>
      <c r="AT522" s="200"/>
      <c r="AU522" s="200"/>
      <c r="AV522" s="200"/>
      <c r="AW522" s="200"/>
      <c r="AX522" s="200"/>
      <c r="AY522" s="200"/>
      <c r="AZ522" s="200"/>
      <c r="BA522" s="200"/>
      <c r="BB522" s="200"/>
      <c r="BC522" s="200"/>
      <c r="BD522" s="200"/>
      <c r="BE522" s="200"/>
      <c r="BF522" s="200"/>
      <c r="BG522" s="200"/>
      <c r="BH522" s="200"/>
      <c r="BI522" s="200"/>
    </row>
    <row r="523" spans="1:61" s="7" customFormat="1" hidden="1" outlineLevel="2">
      <c r="A523" s="151">
        <v>43673</v>
      </c>
      <c r="B523" s="98" t="s">
        <v>56</v>
      </c>
      <c r="C523" s="55" t="s">
        <v>345</v>
      </c>
      <c r="D523" s="50" t="s">
        <v>83</v>
      </c>
      <c r="E523" s="51" t="s">
        <v>84</v>
      </c>
      <c r="F523" s="61" t="s">
        <v>905</v>
      </c>
      <c r="G523" s="63"/>
      <c r="H523" s="63"/>
      <c r="I523" s="63"/>
      <c r="J523" s="52">
        <v>600</v>
      </c>
      <c r="K523" s="63"/>
      <c r="L523" s="63"/>
      <c r="M523" s="63"/>
      <c r="N523" s="63"/>
      <c r="O523" s="58"/>
      <c r="P523" s="63"/>
      <c r="Q523" s="53">
        <f t="shared" si="21"/>
        <v>0</v>
      </c>
      <c r="R523" s="54">
        <f t="shared" si="22"/>
        <v>600</v>
      </c>
      <c r="S523" s="54">
        <f t="shared" si="23"/>
        <v>600</v>
      </c>
      <c r="T523" s="172"/>
      <c r="U523" s="173"/>
      <c r="V523" s="200"/>
      <c r="W523" s="200"/>
      <c r="X523" s="200"/>
      <c r="Y523" s="200"/>
      <c r="Z523" s="200"/>
      <c r="AA523" s="200"/>
      <c r="AB523" s="200"/>
      <c r="AC523" s="200"/>
      <c r="AD523" s="200"/>
      <c r="AN523" s="200"/>
      <c r="AO523" s="200"/>
      <c r="AP523" s="200"/>
      <c r="AQ523" s="200"/>
      <c r="AR523" s="200"/>
      <c r="AS523" s="200"/>
      <c r="AT523" s="200"/>
      <c r="AU523" s="200"/>
      <c r="AV523" s="200"/>
      <c r="AW523" s="200"/>
      <c r="AX523" s="200"/>
      <c r="AY523" s="200"/>
      <c r="AZ523" s="200"/>
      <c r="BA523" s="200"/>
      <c r="BB523" s="200"/>
      <c r="BC523" s="200"/>
      <c r="BD523" s="200"/>
      <c r="BE523" s="200"/>
      <c r="BF523" s="200"/>
      <c r="BG523" s="200"/>
      <c r="BH523" s="200"/>
      <c r="BI523" s="200"/>
    </row>
    <row r="524" spans="1:61" s="7" customFormat="1" ht="16.5" hidden="1" outlineLevel="2">
      <c r="A524" s="151">
        <v>43673</v>
      </c>
      <c r="B524" s="90" t="s">
        <v>56</v>
      </c>
      <c r="C524" s="55" t="s">
        <v>82</v>
      </c>
      <c r="D524" s="43" t="s">
        <v>83</v>
      </c>
      <c r="E524" s="62" t="s">
        <v>84</v>
      </c>
      <c r="F524" s="61" t="s">
        <v>906</v>
      </c>
      <c r="G524" s="43"/>
      <c r="H524" s="43"/>
      <c r="I524" s="43"/>
      <c r="J524" s="52">
        <v>523</v>
      </c>
      <c r="K524" s="45"/>
      <c r="L524" s="43"/>
      <c r="M524" s="43"/>
      <c r="N524" s="43"/>
      <c r="O524" s="43"/>
      <c r="P524" s="43"/>
      <c r="Q524" s="53">
        <f t="shared" si="21"/>
        <v>0</v>
      </c>
      <c r="R524" s="54">
        <f t="shared" si="22"/>
        <v>523</v>
      </c>
      <c r="S524" s="54">
        <f t="shared" si="23"/>
        <v>523</v>
      </c>
      <c r="T524" s="172"/>
      <c r="U524" s="173"/>
      <c r="V524" s="200"/>
      <c r="W524" s="200"/>
      <c r="X524" s="200"/>
      <c r="Y524" s="200"/>
      <c r="Z524" s="200"/>
      <c r="AA524" s="200"/>
      <c r="AB524" s="200"/>
      <c r="AC524" s="200"/>
      <c r="AD524" s="200"/>
      <c r="AN524" s="200"/>
      <c r="AO524" s="200"/>
      <c r="AP524" s="200"/>
      <c r="AQ524" s="200"/>
      <c r="AR524" s="200"/>
      <c r="AS524" s="200"/>
      <c r="AT524" s="200"/>
      <c r="AU524" s="200"/>
      <c r="AV524" s="200"/>
      <c r="AW524" s="200"/>
      <c r="AX524" s="200"/>
      <c r="AY524" s="200"/>
      <c r="AZ524" s="200"/>
      <c r="BA524" s="200"/>
      <c r="BB524" s="200"/>
      <c r="BC524" s="200"/>
      <c r="BD524" s="200"/>
      <c r="BE524" s="200"/>
      <c r="BF524" s="200"/>
      <c r="BG524" s="200"/>
      <c r="BH524" s="200"/>
      <c r="BI524" s="200"/>
    </row>
    <row r="525" spans="1:61" s="7" customFormat="1" hidden="1" outlineLevel="2">
      <c r="A525" s="151">
        <v>43673</v>
      </c>
      <c r="B525" s="90" t="s">
        <v>56</v>
      </c>
      <c r="C525" s="55" t="s">
        <v>269</v>
      </c>
      <c r="D525" s="43" t="s">
        <v>83</v>
      </c>
      <c r="E525" s="51" t="s">
        <v>84</v>
      </c>
      <c r="F525" s="61" t="s">
        <v>907</v>
      </c>
      <c r="G525" s="43"/>
      <c r="H525" s="43"/>
      <c r="I525" s="43"/>
      <c r="J525" s="52">
        <v>523</v>
      </c>
      <c r="K525" s="45"/>
      <c r="L525" s="43"/>
      <c r="M525" s="43"/>
      <c r="N525" s="43"/>
      <c r="O525" s="43"/>
      <c r="P525" s="43"/>
      <c r="Q525" s="53">
        <f t="shared" si="21"/>
        <v>0</v>
      </c>
      <c r="R525" s="54">
        <f t="shared" si="22"/>
        <v>523</v>
      </c>
      <c r="S525" s="54">
        <f t="shared" si="23"/>
        <v>523</v>
      </c>
      <c r="T525" s="172"/>
      <c r="U525" s="173"/>
      <c r="V525" s="200"/>
      <c r="W525" s="200"/>
      <c r="X525" s="200"/>
      <c r="Y525" s="200"/>
      <c r="Z525" s="200"/>
      <c r="AA525" s="200"/>
      <c r="AB525" s="200"/>
      <c r="AC525" s="200"/>
      <c r="AD525" s="200"/>
      <c r="AN525" s="200"/>
      <c r="AO525" s="200"/>
      <c r="AP525" s="200"/>
      <c r="AQ525" s="200"/>
      <c r="AR525" s="200"/>
      <c r="AS525" s="200"/>
      <c r="AT525" s="200"/>
      <c r="AU525" s="200"/>
      <c r="AV525" s="200"/>
      <c r="AW525" s="200"/>
      <c r="AX525" s="200"/>
      <c r="AY525" s="200"/>
      <c r="AZ525" s="200"/>
      <c r="BA525" s="200"/>
      <c r="BB525" s="200"/>
      <c r="BC525" s="200"/>
      <c r="BD525" s="200"/>
      <c r="BE525" s="200"/>
      <c r="BF525" s="200"/>
      <c r="BG525" s="200"/>
      <c r="BH525" s="200"/>
      <c r="BI525" s="200"/>
    </row>
    <row r="526" spans="1:61" s="7" customFormat="1" ht="16.5" hidden="1" outlineLevel="2">
      <c r="A526" s="151">
        <v>43673</v>
      </c>
      <c r="B526" s="98" t="s">
        <v>56</v>
      </c>
      <c r="C526" s="75" t="s">
        <v>876</v>
      </c>
      <c r="D526" s="43" t="s">
        <v>83</v>
      </c>
      <c r="E526" s="62" t="s">
        <v>142</v>
      </c>
      <c r="F526" s="62" t="s">
        <v>909</v>
      </c>
      <c r="G526" s="63"/>
      <c r="H526" s="63"/>
      <c r="I526" s="63"/>
      <c r="J526" s="52">
        <v>900</v>
      </c>
      <c r="K526" s="63"/>
      <c r="L526" s="63"/>
      <c r="M526" s="63"/>
      <c r="N526" s="63"/>
      <c r="O526" s="58"/>
      <c r="P526" s="63"/>
      <c r="Q526" s="53">
        <f t="shared" si="21"/>
        <v>0</v>
      </c>
      <c r="R526" s="54">
        <f t="shared" si="22"/>
        <v>900</v>
      </c>
      <c r="S526" s="54">
        <f t="shared" si="23"/>
        <v>900</v>
      </c>
      <c r="T526" s="172"/>
      <c r="U526" s="173"/>
      <c r="V526" s="200"/>
      <c r="W526" s="200"/>
      <c r="X526" s="200"/>
      <c r="Y526" s="200"/>
      <c r="Z526" s="200"/>
      <c r="AA526" s="200"/>
      <c r="AB526" s="200"/>
      <c r="AC526" s="200"/>
      <c r="AD526" s="200"/>
      <c r="AN526" s="200"/>
      <c r="AO526" s="200"/>
      <c r="AP526" s="200"/>
      <c r="AQ526" s="200"/>
      <c r="AR526" s="200"/>
      <c r="AS526" s="200"/>
      <c r="AT526" s="200"/>
      <c r="AU526" s="200"/>
      <c r="AV526" s="200"/>
      <c r="AW526" s="200"/>
      <c r="AX526" s="200"/>
      <c r="AY526" s="200"/>
      <c r="AZ526" s="200"/>
      <c r="BA526" s="200"/>
      <c r="BB526" s="200"/>
      <c r="BC526" s="200"/>
      <c r="BD526" s="200"/>
      <c r="BE526" s="200"/>
      <c r="BF526" s="200"/>
      <c r="BG526" s="200"/>
      <c r="BH526" s="200"/>
      <c r="BI526" s="200"/>
    </row>
    <row r="527" spans="1:61" s="7" customFormat="1" hidden="1" outlineLevel="2">
      <c r="A527" s="151">
        <v>43674</v>
      </c>
      <c r="B527" s="91" t="s">
        <v>56</v>
      </c>
      <c r="C527" s="49">
        <v>19072815</v>
      </c>
      <c r="D527" s="43" t="s">
        <v>53</v>
      </c>
      <c r="E527" s="51" t="s">
        <v>34</v>
      </c>
      <c r="F527" s="49" t="s">
        <v>917</v>
      </c>
      <c r="G527" s="43"/>
      <c r="H527" s="43"/>
      <c r="I527" s="43"/>
      <c r="J527" s="52">
        <v>600</v>
      </c>
      <c r="K527" s="45"/>
      <c r="L527" s="43"/>
      <c r="M527" s="43"/>
      <c r="N527" s="43"/>
      <c r="O527" s="43"/>
      <c r="P527" s="43"/>
      <c r="Q527" s="53">
        <f t="shared" si="21"/>
        <v>0</v>
      </c>
      <c r="R527" s="54">
        <f t="shared" si="22"/>
        <v>600</v>
      </c>
      <c r="S527" s="54">
        <f t="shared" si="23"/>
        <v>600</v>
      </c>
      <c r="T527" s="172"/>
      <c r="U527" s="173"/>
      <c r="V527" s="200"/>
      <c r="W527" s="200"/>
      <c r="X527" s="200"/>
      <c r="Y527" s="200"/>
      <c r="Z527" s="200"/>
      <c r="AA527" s="200"/>
      <c r="AB527" s="200"/>
      <c r="AC527" s="200"/>
      <c r="AD527" s="200"/>
      <c r="AN527" s="200"/>
      <c r="AO527" s="200"/>
      <c r="AP527" s="200"/>
      <c r="AQ527" s="200"/>
      <c r="AR527" s="200"/>
      <c r="AS527" s="200"/>
      <c r="AT527" s="200"/>
      <c r="AU527" s="200"/>
      <c r="AV527" s="200"/>
      <c r="AW527" s="200"/>
      <c r="AX527" s="200"/>
      <c r="AY527" s="200"/>
      <c r="AZ527" s="200"/>
      <c r="BA527" s="200"/>
      <c r="BB527" s="200"/>
      <c r="BC527" s="200"/>
      <c r="BD527" s="200"/>
      <c r="BE527" s="200"/>
      <c r="BF527" s="200"/>
      <c r="BG527" s="200"/>
      <c r="BH527" s="200"/>
      <c r="BI527" s="200"/>
    </row>
    <row r="528" spans="1:61" s="7" customFormat="1" hidden="1" outlineLevel="2">
      <c r="A528" s="151">
        <v>43674</v>
      </c>
      <c r="B528" s="93" t="s">
        <v>56</v>
      </c>
      <c r="C528" s="75" t="s">
        <v>82</v>
      </c>
      <c r="D528" s="50" t="s">
        <v>83</v>
      </c>
      <c r="E528" s="51" t="s">
        <v>84</v>
      </c>
      <c r="F528" s="49" t="s">
        <v>924</v>
      </c>
      <c r="G528" s="58"/>
      <c r="H528" s="58"/>
      <c r="I528" s="58"/>
      <c r="J528" s="52">
        <v>600</v>
      </c>
      <c r="K528" s="58"/>
      <c r="L528" s="58"/>
      <c r="M528" s="58"/>
      <c r="N528" s="58"/>
      <c r="O528" s="58"/>
      <c r="P528" s="58"/>
      <c r="Q528" s="53">
        <f t="shared" si="21"/>
        <v>0</v>
      </c>
      <c r="R528" s="54">
        <f t="shared" si="22"/>
        <v>600</v>
      </c>
      <c r="S528" s="54">
        <f t="shared" si="23"/>
        <v>600</v>
      </c>
      <c r="T528" s="172"/>
      <c r="U528" s="173"/>
      <c r="V528" s="200"/>
      <c r="W528" s="200"/>
      <c r="X528" s="200"/>
      <c r="Y528" s="200"/>
      <c r="Z528" s="200"/>
      <c r="AA528" s="200"/>
      <c r="AB528" s="200"/>
      <c r="AC528" s="200"/>
      <c r="AD528" s="200"/>
      <c r="AN528" s="200"/>
      <c r="AO528" s="200"/>
      <c r="AP528" s="200"/>
      <c r="AQ528" s="200"/>
      <c r="AR528" s="200"/>
      <c r="AS528" s="200"/>
      <c r="AT528" s="200"/>
      <c r="AU528" s="200"/>
      <c r="AV528" s="200"/>
      <c r="AW528" s="200"/>
      <c r="AX528" s="200"/>
      <c r="AY528" s="200"/>
      <c r="AZ528" s="200"/>
      <c r="BA528" s="200"/>
      <c r="BB528" s="200"/>
      <c r="BC528" s="200"/>
      <c r="BD528" s="200"/>
      <c r="BE528" s="200"/>
      <c r="BF528" s="200"/>
      <c r="BG528" s="200"/>
      <c r="BH528" s="200"/>
      <c r="BI528" s="200"/>
    </row>
    <row r="529" spans="1:61" s="7" customFormat="1" ht="33" hidden="1" outlineLevel="2">
      <c r="A529" s="151">
        <v>43674</v>
      </c>
      <c r="B529" s="106" t="s">
        <v>56</v>
      </c>
      <c r="C529" s="55" t="s">
        <v>922</v>
      </c>
      <c r="D529" s="50" t="s">
        <v>83</v>
      </c>
      <c r="E529" s="51" t="s">
        <v>84</v>
      </c>
      <c r="F529" s="78" t="s">
        <v>930</v>
      </c>
      <c r="G529" s="50"/>
      <c r="H529" s="50"/>
      <c r="I529" s="43"/>
      <c r="J529" s="52">
        <v>600</v>
      </c>
      <c r="K529" s="45"/>
      <c r="L529" s="43"/>
      <c r="M529" s="43"/>
      <c r="N529" s="43"/>
      <c r="O529" s="43"/>
      <c r="P529" s="43"/>
      <c r="Q529" s="53">
        <f t="shared" si="21"/>
        <v>0</v>
      </c>
      <c r="R529" s="54">
        <f t="shared" si="22"/>
        <v>600</v>
      </c>
      <c r="S529" s="54">
        <f t="shared" si="23"/>
        <v>600</v>
      </c>
      <c r="T529" s="172"/>
      <c r="U529" s="173"/>
      <c r="V529" s="200"/>
      <c r="W529" s="200"/>
      <c r="X529" s="200"/>
      <c r="Y529" s="200"/>
      <c r="Z529" s="200"/>
      <c r="AA529" s="200"/>
      <c r="AB529" s="200"/>
      <c r="AC529" s="200"/>
      <c r="AD529" s="200"/>
      <c r="AN529" s="200"/>
      <c r="AO529" s="200"/>
      <c r="AP529" s="200"/>
      <c r="AQ529" s="200"/>
      <c r="AR529" s="200"/>
      <c r="AS529" s="200"/>
      <c r="AT529" s="200"/>
      <c r="AU529" s="200"/>
      <c r="AV529" s="200"/>
      <c r="AW529" s="200"/>
      <c r="AX529" s="200"/>
      <c r="AY529" s="200"/>
      <c r="AZ529" s="200"/>
      <c r="BA529" s="200"/>
      <c r="BB529" s="200"/>
      <c r="BC529" s="200"/>
      <c r="BD529" s="200"/>
      <c r="BE529" s="200"/>
      <c r="BF529" s="200"/>
      <c r="BG529" s="200"/>
      <c r="BH529" s="200"/>
      <c r="BI529" s="200"/>
    </row>
    <row r="530" spans="1:61" s="7" customFormat="1" hidden="1" outlineLevel="2">
      <c r="A530" s="151">
        <v>43674</v>
      </c>
      <c r="B530" s="90" t="s">
        <v>56</v>
      </c>
      <c r="C530" s="55" t="s">
        <v>345</v>
      </c>
      <c r="D530" s="50" t="s">
        <v>83</v>
      </c>
      <c r="E530" s="51" t="s">
        <v>84</v>
      </c>
      <c r="F530" s="62" t="s">
        <v>931</v>
      </c>
      <c r="G530" s="50"/>
      <c r="H530" s="50"/>
      <c r="I530" s="43"/>
      <c r="J530" s="52">
        <v>700</v>
      </c>
      <c r="K530" s="45"/>
      <c r="L530" s="43"/>
      <c r="M530" s="43"/>
      <c r="N530" s="43"/>
      <c r="O530" s="43"/>
      <c r="P530" s="52"/>
      <c r="Q530" s="53">
        <f t="shared" si="21"/>
        <v>0</v>
      </c>
      <c r="R530" s="54">
        <f t="shared" si="22"/>
        <v>700</v>
      </c>
      <c r="S530" s="54">
        <f t="shared" si="23"/>
        <v>700</v>
      </c>
      <c r="T530" s="172"/>
      <c r="U530" s="173"/>
      <c r="V530" s="200"/>
      <c r="W530" s="200"/>
      <c r="X530" s="200"/>
      <c r="Y530" s="200"/>
      <c r="Z530" s="200"/>
      <c r="AA530" s="200"/>
      <c r="AB530" s="200"/>
      <c r="AC530" s="200"/>
      <c r="AD530" s="200"/>
      <c r="AN530" s="200"/>
      <c r="AO530" s="200"/>
      <c r="AP530" s="200"/>
      <c r="AQ530" s="200"/>
      <c r="AR530" s="200"/>
      <c r="AS530" s="200"/>
      <c r="AT530" s="200"/>
      <c r="AU530" s="200"/>
      <c r="AV530" s="200"/>
      <c r="AW530" s="200"/>
      <c r="AX530" s="200"/>
      <c r="AY530" s="200"/>
      <c r="AZ530" s="200"/>
      <c r="BA530" s="200"/>
      <c r="BB530" s="200"/>
      <c r="BC530" s="200"/>
      <c r="BD530" s="200"/>
      <c r="BE530" s="200"/>
      <c r="BF530" s="200"/>
      <c r="BG530" s="200"/>
      <c r="BH530" s="200"/>
      <c r="BI530" s="200"/>
    </row>
    <row r="531" spans="1:61" s="7" customFormat="1" hidden="1" outlineLevel="2">
      <c r="A531" s="151">
        <v>43675</v>
      </c>
      <c r="B531" s="95" t="s">
        <v>56</v>
      </c>
      <c r="C531" s="62">
        <v>19072908</v>
      </c>
      <c r="D531" s="44" t="s">
        <v>39</v>
      </c>
      <c r="E531" s="68" t="s">
        <v>31</v>
      </c>
      <c r="F531" s="49" t="s">
        <v>936</v>
      </c>
      <c r="G531" s="50"/>
      <c r="H531" s="50"/>
      <c r="I531" s="43"/>
      <c r="J531" s="52">
        <v>1550</v>
      </c>
      <c r="K531" s="45"/>
      <c r="L531" s="43"/>
      <c r="M531" s="43"/>
      <c r="N531" s="43"/>
      <c r="O531" s="43"/>
      <c r="P531" s="43"/>
      <c r="Q531" s="53">
        <f t="shared" si="21"/>
        <v>0</v>
      </c>
      <c r="R531" s="54">
        <f t="shared" si="22"/>
        <v>1550</v>
      </c>
      <c r="S531" s="54">
        <f t="shared" si="23"/>
        <v>1550</v>
      </c>
      <c r="T531" s="172"/>
      <c r="U531" s="173"/>
      <c r="V531" s="200"/>
      <c r="W531" s="200"/>
      <c r="X531" s="200"/>
      <c r="Y531" s="200"/>
      <c r="Z531" s="200"/>
      <c r="AA531" s="200"/>
      <c r="AB531" s="200"/>
      <c r="AC531" s="200"/>
      <c r="AD531" s="200"/>
      <c r="AN531" s="200"/>
      <c r="AO531" s="200"/>
      <c r="AP531" s="200"/>
      <c r="AQ531" s="200"/>
      <c r="AR531" s="200"/>
      <c r="AS531" s="200"/>
      <c r="AT531" s="200"/>
      <c r="AU531" s="200"/>
      <c r="AV531" s="200"/>
      <c r="AW531" s="200"/>
      <c r="AX531" s="200"/>
      <c r="AY531" s="200"/>
      <c r="AZ531" s="200"/>
      <c r="BA531" s="200"/>
      <c r="BB531" s="200"/>
      <c r="BC531" s="200"/>
      <c r="BD531" s="200"/>
      <c r="BE531" s="200"/>
      <c r="BF531" s="200"/>
      <c r="BG531" s="200"/>
      <c r="BH531" s="200"/>
      <c r="BI531" s="200"/>
    </row>
    <row r="532" spans="1:61" s="9" customFormat="1" ht="18" hidden="1" outlineLevel="2" thickBot="1">
      <c r="A532" s="151">
        <v>43675</v>
      </c>
      <c r="B532" s="93" t="s">
        <v>56</v>
      </c>
      <c r="C532" s="62">
        <v>19072928</v>
      </c>
      <c r="D532" s="44" t="s">
        <v>18</v>
      </c>
      <c r="E532" s="68" t="s">
        <v>24</v>
      </c>
      <c r="F532" s="64" t="s">
        <v>939</v>
      </c>
      <c r="G532" s="49"/>
      <c r="H532" s="49"/>
      <c r="I532" s="49"/>
      <c r="J532" s="61">
        <v>700</v>
      </c>
      <c r="K532" s="55"/>
      <c r="L532" s="49"/>
      <c r="M532" s="49"/>
      <c r="N532" s="49"/>
      <c r="O532" s="49"/>
      <c r="P532" s="49"/>
      <c r="Q532" s="53">
        <f t="shared" si="21"/>
        <v>0</v>
      </c>
      <c r="R532" s="54">
        <f t="shared" si="22"/>
        <v>700</v>
      </c>
      <c r="S532" s="54">
        <f t="shared" si="23"/>
        <v>700</v>
      </c>
      <c r="T532" s="172"/>
      <c r="U532" s="173"/>
      <c r="V532" s="197"/>
      <c r="W532" s="197"/>
      <c r="X532" s="197"/>
      <c r="Y532" s="197"/>
      <c r="Z532" s="197"/>
      <c r="AA532" s="197"/>
      <c r="AB532" s="197"/>
      <c r="AC532" s="197"/>
      <c r="AD532" s="197"/>
      <c r="AN532" s="197"/>
      <c r="AO532" s="197"/>
      <c r="AP532" s="197"/>
      <c r="AQ532" s="197"/>
      <c r="AR532" s="197"/>
      <c r="AS532" s="197"/>
      <c r="AT532" s="197"/>
      <c r="AU532" s="197"/>
      <c r="AV532" s="197"/>
      <c r="AW532" s="197"/>
      <c r="AX532" s="197"/>
      <c r="AY532" s="197"/>
      <c r="AZ532" s="197"/>
      <c r="BA532" s="197"/>
      <c r="BB532" s="197"/>
      <c r="BC532" s="197"/>
      <c r="BD532" s="197"/>
      <c r="BE532" s="197"/>
      <c r="BF532" s="197"/>
      <c r="BG532" s="197"/>
      <c r="BH532" s="197"/>
      <c r="BI532" s="197"/>
    </row>
    <row r="533" spans="1:61" ht="18" hidden="1" outlineLevel="2" thickTop="1">
      <c r="A533" s="151">
        <v>43675</v>
      </c>
      <c r="B533" s="95" t="s">
        <v>56</v>
      </c>
      <c r="C533" s="62">
        <v>19072915</v>
      </c>
      <c r="D533" s="56" t="s">
        <v>162</v>
      </c>
      <c r="E533" s="68" t="s">
        <v>34</v>
      </c>
      <c r="F533" s="62" t="s">
        <v>942</v>
      </c>
      <c r="G533" s="50"/>
      <c r="H533" s="50"/>
      <c r="I533" s="43"/>
      <c r="J533" s="52">
        <v>600</v>
      </c>
      <c r="K533" s="45"/>
      <c r="L533" s="43"/>
      <c r="M533" s="43"/>
      <c r="N533" s="43"/>
      <c r="O533" s="43"/>
      <c r="P533" s="43"/>
      <c r="Q533" s="53">
        <f t="shared" si="21"/>
        <v>0</v>
      </c>
      <c r="R533" s="54">
        <f t="shared" si="22"/>
        <v>600</v>
      </c>
      <c r="S533" s="54">
        <f t="shared" si="23"/>
        <v>600</v>
      </c>
      <c r="T533" s="60"/>
      <c r="U533" s="48"/>
    </row>
    <row r="534" spans="1:61" ht="16.5" hidden="1" outlineLevel="2">
      <c r="A534" s="151">
        <v>43675</v>
      </c>
      <c r="B534" s="95" t="s">
        <v>56</v>
      </c>
      <c r="C534" s="62">
        <v>19072919</v>
      </c>
      <c r="D534" s="56" t="s">
        <v>468</v>
      </c>
      <c r="E534" s="49" t="s">
        <v>67</v>
      </c>
      <c r="F534" s="49" t="s">
        <v>946</v>
      </c>
      <c r="G534" s="50"/>
      <c r="H534" s="50"/>
      <c r="I534" s="43"/>
      <c r="J534" s="81">
        <v>800</v>
      </c>
      <c r="K534" s="45"/>
      <c r="L534" s="43"/>
      <c r="M534" s="43"/>
      <c r="N534" s="43"/>
      <c r="O534" s="43"/>
      <c r="P534" s="43"/>
      <c r="Q534" s="53">
        <f t="shared" si="21"/>
        <v>0</v>
      </c>
      <c r="R534" s="54">
        <f t="shared" si="22"/>
        <v>800</v>
      </c>
      <c r="S534" s="54">
        <f t="shared" si="23"/>
        <v>800</v>
      </c>
      <c r="T534" s="60"/>
      <c r="U534" s="48"/>
    </row>
    <row r="535" spans="1:61" ht="16.5" hidden="1" outlineLevel="2">
      <c r="A535" s="151">
        <v>43675</v>
      </c>
      <c r="B535" s="103" t="s">
        <v>56</v>
      </c>
      <c r="C535" s="62">
        <v>19072926</v>
      </c>
      <c r="D535" s="57" t="s">
        <v>66</v>
      </c>
      <c r="E535" s="49" t="s">
        <v>54</v>
      </c>
      <c r="F535" s="62" t="s">
        <v>952</v>
      </c>
      <c r="G535" s="58"/>
      <c r="H535" s="58"/>
      <c r="I535" s="58"/>
      <c r="J535" s="52">
        <v>1071</v>
      </c>
      <c r="K535" s="58"/>
      <c r="L535" s="58"/>
      <c r="M535" s="58"/>
      <c r="N535" s="58"/>
      <c r="O535" s="58"/>
      <c r="P535" s="58"/>
      <c r="Q535" s="53">
        <f t="shared" si="21"/>
        <v>0</v>
      </c>
      <c r="R535" s="54">
        <f t="shared" si="22"/>
        <v>1071</v>
      </c>
      <c r="S535" s="54">
        <f t="shared" si="23"/>
        <v>1071</v>
      </c>
      <c r="T535" s="60"/>
      <c r="U535" s="48"/>
    </row>
    <row r="536" spans="1:61" hidden="1" outlineLevel="2">
      <c r="A536" s="151">
        <v>43675</v>
      </c>
      <c r="B536" s="95" t="s">
        <v>56</v>
      </c>
      <c r="C536" s="55" t="s">
        <v>345</v>
      </c>
      <c r="D536" s="56" t="s">
        <v>83</v>
      </c>
      <c r="E536" s="68" t="s">
        <v>84</v>
      </c>
      <c r="F536" s="62" t="s">
        <v>953</v>
      </c>
      <c r="G536" s="50"/>
      <c r="H536" s="50"/>
      <c r="I536" s="43"/>
      <c r="J536" s="81">
        <v>600</v>
      </c>
      <c r="K536" s="45"/>
      <c r="L536" s="43"/>
      <c r="M536" s="43"/>
      <c r="N536" s="43"/>
      <c r="O536" s="43"/>
      <c r="P536" s="43"/>
      <c r="Q536" s="53">
        <f t="shared" si="21"/>
        <v>0</v>
      </c>
      <c r="R536" s="54">
        <f t="shared" si="22"/>
        <v>600</v>
      </c>
      <c r="S536" s="54">
        <f t="shared" si="23"/>
        <v>600</v>
      </c>
      <c r="T536" s="60"/>
      <c r="U536" s="48"/>
    </row>
    <row r="537" spans="1:61" hidden="1" outlineLevel="2">
      <c r="A537" s="151">
        <v>43675</v>
      </c>
      <c r="B537" s="95" t="s">
        <v>56</v>
      </c>
      <c r="C537" s="55" t="s">
        <v>345</v>
      </c>
      <c r="D537" s="56" t="s">
        <v>83</v>
      </c>
      <c r="E537" s="68" t="s">
        <v>84</v>
      </c>
      <c r="F537" s="62" t="s">
        <v>955</v>
      </c>
      <c r="G537" s="43"/>
      <c r="H537" s="43"/>
      <c r="I537" s="43"/>
      <c r="J537" s="81">
        <v>600</v>
      </c>
      <c r="K537" s="45"/>
      <c r="L537" s="43"/>
      <c r="M537" s="43"/>
      <c r="N537" s="43"/>
      <c r="O537" s="43"/>
      <c r="P537" s="43"/>
      <c r="Q537" s="53">
        <f t="shared" si="21"/>
        <v>0</v>
      </c>
      <c r="R537" s="54">
        <f t="shared" si="22"/>
        <v>600</v>
      </c>
      <c r="S537" s="54">
        <f t="shared" si="23"/>
        <v>600</v>
      </c>
      <c r="T537" s="60"/>
      <c r="U537" s="48"/>
    </row>
    <row r="538" spans="1:61" s="7" customFormat="1" hidden="1" outlineLevel="2">
      <c r="A538" s="151">
        <v>43675</v>
      </c>
      <c r="B538" s="95" t="s">
        <v>56</v>
      </c>
      <c r="C538" s="55" t="s">
        <v>874</v>
      </c>
      <c r="D538" s="56" t="s">
        <v>83</v>
      </c>
      <c r="E538" s="68" t="s">
        <v>84</v>
      </c>
      <c r="F538" s="62" t="s">
        <v>961</v>
      </c>
      <c r="G538" s="50"/>
      <c r="H538" s="50"/>
      <c r="I538" s="43"/>
      <c r="J538" s="82">
        <v>495</v>
      </c>
      <c r="K538" s="45"/>
      <c r="L538" s="43"/>
      <c r="M538" s="43"/>
      <c r="N538" s="43"/>
      <c r="O538" s="43"/>
      <c r="P538" s="52"/>
      <c r="Q538" s="53">
        <f t="shared" si="21"/>
        <v>0</v>
      </c>
      <c r="R538" s="54">
        <f t="shared" si="22"/>
        <v>495</v>
      </c>
      <c r="S538" s="54">
        <f t="shared" si="23"/>
        <v>495</v>
      </c>
      <c r="T538" s="172"/>
      <c r="U538" s="173"/>
      <c r="V538" s="200"/>
      <c r="W538" s="200"/>
      <c r="X538" s="200"/>
      <c r="Y538" s="200"/>
      <c r="Z538" s="200"/>
      <c r="AA538" s="200"/>
      <c r="AB538" s="200"/>
      <c r="AC538" s="200"/>
      <c r="AD538" s="200"/>
      <c r="AN538" s="200"/>
      <c r="AO538" s="200"/>
      <c r="AP538" s="200"/>
      <c r="AQ538" s="200"/>
      <c r="AR538" s="200"/>
      <c r="AS538" s="200"/>
      <c r="AT538" s="200"/>
      <c r="AU538" s="200"/>
      <c r="AV538" s="200"/>
      <c r="AW538" s="200"/>
      <c r="AX538" s="200"/>
      <c r="AY538" s="200"/>
      <c r="AZ538" s="200"/>
      <c r="BA538" s="200"/>
      <c r="BB538" s="200"/>
      <c r="BC538" s="200"/>
      <c r="BD538" s="200"/>
      <c r="BE538" s="200"/>
      <c r="BF538" s="200"/>
      <c r="BG538" s="200"/>
      <c r="BH538" s="200"/>
      <c r="BI538" s="200"/>
    </row>
    <row r="539" spans="1:61" s="7" customFormat="1" hidden="1" outlineLevel="2">
      <c r="A539" s="151">
        <v>43676</v>
      </c>
      <c r="B539" s="90" t="s">
        <v>56</v>
      </c>
      <c r="C539" s="49">
        <v>19073008</v>
      </c>
      <c r="D539" s="56" t="s">
        <v>18</v>
      </c>
      <c r="E539" s="51" t="s">
        <v>24</v>
      </c>
      <c r="F539" s="49" t="s">
        <v>967</v>
      </c>
      <c r="G539" s="50"/>
      <c r="H539" s="50"/>
      <c r="I539" s="43"/>
      <c r="J539" s="52">
        <v>600</v>
      </c>
      <c r="K539" s="45"/>
      <c r="L539" s="43"/>
      <c r="M539" s="43"/>
      <c r="N539" s="43"/>
      <c r="O539" s="43"/>
      <c r="P539" s="52"/>
      <c r="Q539" s="53">
        <f t="shared" si="21"/>
        <v>0</v>
      </c>
      <c r="R539" s="54">
        <f t="shared" si="22"/>
        <v>600</v>
      </c>
      <c r="S539" s="54">
        <f t="shared" si="23"/>
        <v>600</v>
      </c>
      <c r="T539" s="172"/>
      <c r="U539" s="173"/>
      <c r="V539" s="200"/>
      <c r="W539" s="200"/>
      <c r="X539" s="200"/>
      <c r="Y539" s="200"/>
      <c r="Z539" s="200"/>
      <c r="AA539" s="200"/>
      <c r="AB539" s="200"/>
      <c r="AC539" s="200"/>
      <c r="AD539" s="200"/>
      <c r="AN539" s="200"/>
      <c r="AO539" s="200"/>
      <c r="AP539" s="200"/>
      <c r="AQ539" s="200"/>
      <c r="AR539" s="200"/>
      <c r="AS539" s="200"/>
      <c r="AT539" s="200"/>
      <c r="AU539" s="200"/>
      <c r="AV539" s="200"/>
      <c r="AW539" s="200"/>
      <c r="AX539" s="200"/>
      <c r="AY539" s="200"/>
      <c r="AZ539" s="200"/>
      <c r="BA539" s="200"/>
      <c r="BB539" s="200"/>
      <c r="BC539" s="200"/>
      <c r="BD539" s="200"/>
      <c r="BE539" s="200"/>
      <c r="BF539" s="200"/>
      <c r="BG539" s="200"/>
      <c r="BH539" s="200"/>
      <c r="BI539" s="200"/>
    </row>
    <row r="540" spans="1:61" hidden="1" outlineLevel="2">
      <c r="A540" s="151">
        <v>43676</v>
      </c>
      <c r="B540" s="98" t="s">
        <v>56</v>
      </c>
      <c r="C540" s="49">
        <v>19073013</v>
      </c>
      <c r="D540" s="73" t="s">
        <v>33</v>
      </c>
      <c r="E540" s="51" t="s">
        <v>48</v>
      </c>
      <c r="F540" s="49" t="s">
        <v>972</v>
      </c>
      <c r="G540" s="58"/>
      <c r="H540" s="58"/>
      <c r="I540" s="58"/>
      <c r="J540" s="52">
        <v>495</v>
      </c>
      <c r="K540" s="58"/>
      <c r="L540" s="58"/>
      <c r="M540" s="58"/>
      <c r="N540" s="58"/>
      <c r="O540" s="58"/>
      <c r="P540" s="58"/>
      <c r="Q540" s="53">
        <f t="shared" si="21"/>
        <v>0</v>
      </c>
      <c r="R540" s="54">
        <f t="shared" si="22"/>
        <v>495</v>
      </c>
      <c r="S540" s="54">
        <f t="shared" si="23"/>
        <v>495</v>
      </c>
      <c r="T540" s="60"/>
      <c r="U540" s="48"/>
    </row>
    <row r="541" spans="1:61" hidden="1" outlineLevel="2">
      <c r="A541" s="151">
        <v>43676</v>
      </c>
      <c r="B541" s="90" t="s">
        <v>56</v>
      </c>
      <c r="C541" s="49">
        <v>19073018</v>
      </c>
      <c r="D541" s="52" t="s">
        <v>66</v>
      </c>
      <c r="E541" s="51" t="s">
        <v>54</v>
      </c>
      <c r="F541" s="49" t="s">
        <v>975</v>
      </c>
      <c r="G541" s="43"/>
      <c r="H541" s="43"/>
      <c r="I541" s="43"/>
      <c r="J541" s="52">
        <v>600</v>
      </c>
      <c r="K541" s="45"/>
      <c r="L541" s="43"/>
      <c r="M541" s="43"/>
      <c r="N541" s="43"/>
      <c r="O541" s="43"/>
      <c r="P541" s="43"/>
      <c r="Q541" s="53">
        <f t="shared" si="21"/>
        <v>0</v>
      </c>
      <c r="R541" s="54">
        <f t="shared" si="22"/>
        <v>600</v>
      </c>
      <c r="S541" s="54">
        <f t="shared" si="23"/>
        <v>600</v>
      </c>
      <c r="T541" s="60"/>
      <c r="U541" s="48"/>
    </row>
    <row r="542" spans="1:61" s="7" customFormat="1" hidden="1" outlineLevel="2">
      <c r="A542" s="151">
        <v>43676</v>
      </c>
      <c r="B542" s="90" t="s">
        <v>56</v>
      </c>
      <c r="C542" s="49">
        <v>19073019</v>
      </c>
      <c r="D542" s="52" t="s">
        <v>66</v>
      </c>
      <c r="E542" s="51" t="s">
        <v>54</v>
      </c>
      <c r="F542" s="49" t="s">
        <v>976</v>
      </c>
      <c r="G542" s="43"/>
      <c r="H542" s="43"/>
      <c r="I542" s="43"/>
      <c r="J542" s="52">
        <v>523</v>
      </c>
      <c r="K542" s="45"/>
      <c r="L542" s="43"/>
      <c r="M542" s="43"/>
      <c r="N542" s="43"/>
      <c r="O542" s="43"/>
      <c r="P542" s="43"/>
      <c r="Q542" s="53">
        <f t="shared" si="21"/>
        <v>0</v>
      </c>
      <c r="R542" s="54">
        <f t="shared" si="22"/>
        <v>523</v>
      </c>
      <c r="S542" s="54">
        <f t="shared" si="23"/>
        <v>523</v>
      </c>
      <c r="T542" s="172"/>
      <c r="U542" s="173"/>
      <c r="V542" s="200"/>
      <c r="W542" s="200"/>
      <c r="X542" s="200"/>
      <c r="Y542" s="200"/>
      <c r="Z542" s="200"/>
      <c r="AA542" s="200"/>
      <c r="AB542" s="200"/>
      <c r="AC542" s="200"/>
      <c r="AD542" s="200"/>
      <c r="AN542" s="200"/>
      <c r="AO542" s="200"/>
      <c r="AP542" s="200"/>
      <c r="AQ542" s="200"/>
      <c r="AR542" s="200"/>
      <c r="AS542" s="200"/>
      <c r="AT542" s="200"/>
      <c r="AU542" s="200"/>
      <c r="AV542" s="200"/>
      <c r="AW542" s="200"/>
      <c r="AX542" s="200"/>
      <c r="AY542" s="200"/>
      <c r="AZ542" s="200"/>
      <c r="BA542" s="200"/>
      <c r="BB542" s="200"/>
      <c r="BC542" s="200"/>
      <c r="BD542" s="200"/>
      <c r="BE542" s="200"/>
      <c r="BF542" s="200"/>
      <c r="BG542" s="200"/>
      <c r="BH542" s="200"/>
      <c r="BI542" s="200"/>
    </row>
    <row r="543" spans="1:61" hidden="1" outlineLevel="2">
      <c r="A543" s="151">
        <v>43676</v>
      </c>
      <c r="B543" s="90" t="s">
        <v>56</v>
      </c>
      <c r="C543" s="49">
        <v>19073024</v>
      </c>
      <c r="D543" s="56" t="s">
        <v>428</v>
      </c>
      <c r="E543" s="51" t="s">
        <v>34</v>
      </c>
      <c r="F543" s="49" t="s">
        <v>980</v>
      </c>
      <c r="G543" s="50"/>
      <c r="H543" s="50"/>
      <c r="I543" s="43"/>
      <c r="J543" s="52">
        <v>600</v>
      </c>
      <c r="K543" s="45"/>
      <c r="L543" s="43"/>
      <c r="M543" s="43"/>
      <c r="N543" s="43"/>
      <c r="O543" s="43"/>
      <c r="P543" s="52"/>
      <c r="Q543" s="53">
        <f t="shared" si="21"/>
        <v>0</v>
      </c>
      <c r="R543" s="54">
        <f t="shared" si="22"/>
        <v>600</v>
      </c>
      <c r="S543" s="54">
        <f t="shared" si="23"/>
        <v>600</v>
      </c>
      <c r="T543" s="60"/>
      <c r="U543" s="48"/>
    </row>
    <row r="544" spans="1:61" hidden="1" outlineLevel="2">
      <c r="A544" s="151">
        <v>43676</v>
      </c>
      <c r="B544" s="90" t="s">
        <v>56</v>
      </c>
      <c r="C544" s="55" t="s">
        <v>345</v>
      </c>
      <c r="D544" s="56" t="s">
        <v>83</v>
      </c>
      <c r="E544" s="51" t="s">
        <v>84</v>
      </c>
      <c r="F544" s="49" t="s">
        <v>985</v>
      </c>
      <c r="G544" s="43"/>
      <c r="H544" s="43"/>
      <c r="I544" s="43"/>
      <c r="J544" s="81">
        <v>523</v>
      </c>
      <c r="K544" s="45"/>
      <c r="L544" s="43"/>
      <c r="M544" s="43"/>
      <c r="N544" s="43"/>
      <c r="O544" s="43"/>
      <c r="P544" s="43"/>
      <c r="Q544" s="53">
        <f t="shared" si="21"/>
        <v>0</v>
      </c>
      <c r="R544" s="54">
        <f t="shared" si="22"/>
        <v>523</v>
      </c>
      <c r="S544" s="54">
        <f t="shared" si="23"/>
        <v>523</v>
      </c>
      <c r="T544" s="60"/>
      <c r="U544" s="48"/>
    </row>
    <row r="545" spans="1:61" s="7" customFormat="1" ht="33" hidden="1" outlineLevel="2">
      <c r="A545" s="151">
        <v>43676</v>
      </c>
      <c r="B545" s="90" t="s">
        <v>56</v>
      </c>
      <c r="C545" s="55" t="s">
        <v>345</v>
      </c>
      <c r="D545" s="56" t="s">
        <v>83</v>
      </c>
      <c r="E545" s="51" t="s">
        <v>84</v>
      </c>
      <c r="F545" s="78" t="s">
        <v>986</v>
      </c>
      <c r="G545" s="50"/>
      <c r="H545" s="50"/>
      <c r="I545" s="43"/>
      <c r="J545" s="81">
        <v>700</v>
      </c>
      <c r="K545" s="45"/>
      <c r="L545" s="43"/>
      <c r="M545" s="43"/>
      <c r="N545" s="43"/>
      <c r="O545" s="43"/>
      <c r="P545" s="43"/>
      <c r="Q545" s="53">
        <f t="shared" si="21"/>
        <v>0</v>
      </c>
      <c r="R545" s="54">
        <f t="shared" si="22"/>
        <v>700</v>
      </c>
      <c r="S545" s="54">
        <f t="shared" si="23"/>
        <v>700</v>
      </c>
      <c r="T545" s="172"/>
      <c r="U545" s="173"/>
      <c r="V545" s="200"/>
      <c r="W545" s="200"/>
      <c r="X545" s="200"/>
      <c r="Y545" s="200"/>
      <c r="Z545" s="200"/>
      <c r="AA545" s="200"/>
      <c r="AB545" s="200"/>
      <c r="AC545" s="200"/>
      <c r="AD545" s="200"/>
      <c r="AN545" s="200"/>
      <c r="AO545" s="200"/>
      <c r="AP545" s="200"/>
      <c r="AQ545" s="200"/>
      <c r="AR545" s="200"/>
      <c r="AS545" s="200"/>
      <c r="AT545" s="200"/>
      <c r="AU545" s="200"/>
      <c r="AV545" s="200"/>
      <c r="AW545" s="200"/>
      <c r="AX545" s="200"/>
      <c r="AY545" s="200"/>
      <c r="AZ545" s="200"/>
      <c r="BA545" s="200"/>
      <c r="BB545" s="200"/>
      <c r="BC545" s="200"/>
      <c r="BD545" s="200"/>
      <c r="BE545" s="200"/>
      <c r="BF545" s="200"/>
      <c r="BG545" s="200"/>
      <c r="BH545" s="200"/>
      <c r="BI545" s="200"/>
    </row>
    <row r="546" spans="1:61" s="7" customFormat="1" hidden="1" outlineLevel="2">
      <c r="A546" s="151">
        <v>43676</v>
      </c>
      <c r="B546" s="90" t="s">
        <v>56</v>
      </c>
      <c r="C546" s="55" t="s">
        <v>269</v>
      </c>
      <c r="D546" s="56" t="s">
        <v>83</v>
      </c>
      <c r="E546" s="51" t="s">
        <v>84</v>
      </c>
      <c r="F546" s="49" t="s">
        <v>991</v>
      </c>
      <c r="G546" s="50"/>
      <c r="H546" s="50"/>
      <c r="I546" s="43"/>
      <c r="J546" s="81">
        <v>600</v>
      </c>
      <c r="K546" s="45"/>
      <c r="L546" s="43"/>
      <c r="M546" s="43"/>
      <c r="N546" s="43"/>
      <c r="O546" s="43"/>
      <c r="P546" s="52"/>
      <c r="Q546" s="53">
        <f t="shared" si="21"/>
        <v>0</v>
      </c>
      <c r="R546" s="54">
        <f t="shared" si="22"/>
        <v>600</v>
      </c>
      <c r="S546" s="54">
        <f t="shared" si="23"/>
        <v>600</v>
      </c>
      <c r="T546" s="172"/>
      <c r="U546" s="173"/>
      <c r="V546" s="200"/>
      <c r="W546" s="200"/>
      <c r="X546" s="200"/>
      <c r="Y546" s="200"/>
      <c r="Z546" s="200"/>
      <c r="AA546" s="200"/>
      <c r="AB546" s="200"/>
      <c r="AC546" s="200"/>
      <c r="AD546" s="200"/>
      <c r="AN546" s="200"/>
      <c r="AO546" s="200"/>
      <c r="AP546" s="200"/>
      <c r="AQ546" s="200"/>
      <c r="AR546" s="200"/>
      <c r="AS546" s="200"/>
      <c r="AT546" s="200"/>
      <c r="AU546" s="200"/>
      <c r="AV546" s="200"/>
      <c r="AW546" s="200"/>
      <c r="AX546" s="200"/>
      <c r="AY546" s="200"/>
      <c r="AZ546" s="200"/>
      <c r="BA546" s="200"/>
      <c r="BB546" s="200"/>
      <c r="BC546" s="200"/>
      <c r="BD546" s="200"/>
      <c r="BE546" s="200"/>
      <c r="BF546" s="200"/>
      <c r="BG546" s="200"/>
      <c r="BH546" s="200"/>
      <c r="BI546" s="200"/>
    </row>
    <row r="547" spans="1:61" s="7" customFormat="1" hidden="1" outlineLevel="2">
      <c r="A547" s="151">
        <v>43676</v>
      </c>
      <c r="B547" s="90" t="s">
        <v>56</v>
      </c>
      <c r="C547" s="55" t="s">
        <v>269</v>
      </c>
      <c r="D547" s="56" t="s">
        <v>83</v>
      </c>
      <c r="E547" s="51" t="s">
        <v>84</v>
      </c>
      <c r="F547" s="49" t="s">
        <v>992</v>
      </c>
      <c r="G547" s="50"/>
      <c r="H547" s="50"/>
      <c r="I547" s="43"/>
      <c r="J547" s="81">
        <v>600</v>
      </c>
      <c r="K547" s="45"/>
      <c r="L547" s="43"/>
      <c r="M547" s="43"/>
      <c r="N547" s="43"/>
      <c r="O547" s="43"/>
      <c r="P547" s="52"/>
      <c r="Q547" s="53">
        <f t="shared" si="21"/>
        <v>0</v>
      </c>
      <c r="R547" s="54">
        <f t="shared" si="22"/>
        <v>600</v>
      </c>
      <c r="S547" s="54">
        <f t="shared" si="23"/>
        <v>600</v>
      </c>
      <c r="T547" s="172"/>
      <c r="U547" s="173"/>
      <c r="V547" s="200"/>
      <c r="W547" s="200"/>
      <c r="X547" s="200"/>
      <c r="Y547" s="200"/>
      <c r="Z547" s="200"/>
      <c r="AA547" s="200"/>
      <c r="AB547" s="200"/>
      <c r="AC547" s="200"/>
      <c r="AD547" s="200"/>
      <c r="AN547" s="200"/>
      <c r="AO547" s="200"/>
      <c r="AP547" s="200"/>
      <c r="AQ547" s="200"/>
      <c r="AR547" s="200"/>
      <c r="AS547" s="200"/>
      <c r="AT547" s="200"/>
      <c r="AU547" s="200"/>
      <c r="AV547" s="200"/>
      <c r="AW547" s="200"/>
      <c r="AX547" s="200"/>
      <c r="AY547" s="200"/>
      <c r="AZ547" s="200"/>
      <c r="BA547" s="200"/>
      <c r="BB547" s="200"/>
      <c r="BC547" s="200"/>
      <c r="BD547" s="200"/>
      <c r="BE547" s="200"/>
      <c r="BF547" s="200"/>
      <c r="BG547" s="200"/>
      <c r="BH547" s="200"/>
      <c r="BI547" s="200"/>
    </row>
    <row r="548" spans="1:61" s="7" customFormat="1" hidden="1" outlineLevel="2">
      <c r="A548" s="151">
        <v>43677</v>
      </c>
      <c r="B548" s="95" t="s">
        <v>56</v>
      </c>
      <c r="C548" s="49">
        <v>19073128</v>
      </c>
      <c r="D548" s="50" t="s">
        <v>88</v>
      </c>
      <c r="E548" s="51" t="s">
        <v>31</v>
      </c>
      <c r="F548" s="49" t="s">
        <v>996</v>
      </c>
      <c r="G548" s="50"/>
      <c r="H548" s="50"/>
      <c r="I548" s="43"/>
      <c r="J548" s="52">
        <v>700</v>
      </c>
      <c r="K548" s="45"/>
      <c r="L548" s="43"/>
      <c r="M548" s="43"/>
      <c r="N548" s="43"/>
      <c r="O548" s="43"/>
      <c r="P548" s="52"/>
      <c r="Q548" s="53">
        <f t="shared" si="21"/>
        <v>0</v>
      </c>
      <c r="R548" s="54">
        <f t="shared" si="22"/>
        <v>700</v>
      </c>
      <c r="S548" s="54">
        <f t="shared" si="23"/>
        <v>700</v>
      </c>
      <c r="T548" s="172"/>
      <c r="U548" s="173"/>
      <c r="V548" s="200"/>
      <c r="W548" s="200"/>
      <c r="X548" s="200"/>
      <c r="Y548" s="200"/>
      <c r="Z548" s="200"/>
      <c r="AA548" s="200"/>
      <c r="AB548" s="200"/>
      <c r="AC548" s="200"/>
      <c r="AD548" s="200"/>
      <c r="AN548" s="200"/>
      <c r="AO548" s="200"/>
      <c r="AP548" s="200"/>
      <c r="AQ548" s="200"/>
      <c r="AR548" s="200"/>
      <c r="AS548" s="200"/>
      <c r="AT548" s="200"/>
      <c r="AU548" s="200"/>
      <c r="AV548" s="200"/>
      <c r="AW548" s="200"/>
      <c r="AX548" s="200"/>
      <c r="AY548" s="200"/>
      <c r="AZ548" s="200"/>
      <c r="BA548" s="200"/>
      <c r="BB548" s="200"/>
      <c r="BC548" s="200"/>
      <c r="BD548" s="200"/>
      <c r="BE548" s="200"/>
      <c r="BF548" s="200"/>
      <c r="BG548" s="200"/>
      <c r="BH548" s="200"/>
      <c r="BI548" s="200"/>
    </row>
    <row r="549" spans="1:61" s="7" customFormat="1" ht="16.5" hidden="1" outlineLevel="2">
      <c r="A549" s="151">
        <v>43677</v>
      </c>
      <c r="B549" s="95" t="s">
        <v>56</v>
      </c>
      <c r="C549" s="49">
        <v>19073114</v>
      </c>
      <c r="D549" s="57" t="s">
        <v>66</v>
      </c>
      <c r="E549" s="49" t="s">
        <v>67</v>
      </c>
      <c r="F549" s="49" t="s">
        <v>1007</v>
      </c>
      <c r="G549" s="50"/>
      <c r="H549" s="50"/>
      <c r="I549" s="43"/>
      <c r="J549" s="52">
        <v>600</v>
      </c>
      <c r="K549" s="45"/>
      <c r="L549" s="43"/>
      <c r="M549" s="43"/>
      <c r="N549" s="43"/>
      <c r="O549" s="43"/>
      <c r="P549" s="52"/>
      <c r="Q549" s="53">
        <f t="shared" si="21"/>
        <v>0</v>
      </c>
      <c r="R549" s="54">
        <f t="shared" si="22"/>
        <v>600</v>
      </c>
      <c r="S549" s="54">
        <f t="shared" si="23"/>
        <v>600</v>
      </c>
      <c r="T549" s="172"/>
      <c r="U549" s="173"/>
      <c r="V549" s="200"/>
      <c r="W549" s="200"/>
      <c r="X549" s="200"/>
      <c r="Y549" s="200"/>
      <c r="Z549" s="200"/>
      <c r="AA549" s="200"/>
      <c r="AB549" s="200"/>
      <c r="AC549" s="200"/>
      <c r="AD549" s="200"/>
      <c r="AN549" s="200"/>
      <c r="AO549" s="200"/>
      <c r="AP549" s="200"/>
      <c r="AQ549" s="200"/>
      <c r="AR549" s="200"/>
      <c r="AS549" s="200"/>
      <c r="AT549" s="200"/>
      <c r="AU549" s="200"/>
      <c r="AV549" s="200"/>
      <c r="AW549" s="200"/>
      <c r="AX549" s="200"/>
      <c r="AY549" s="200"/>
      <c r="AZ549" s="200"/>
      <c r="BA549" s="200"/>
      <c r="BB549" s="200"/>
      <c r="BC549" s="200"/>
      <c r="BD549" s="200"/>
      <c r="BE549" s="200"/>
      <c r="BF549" s="200"/>
      <c r="BG549" s="200"/>
      <c r="BH549" s="200"/>
      <c r="BI549" s="200"/>
    </row>
    <row r="550" spans="1:61" s="7" customFormat="1" hidden="1" outlineLevel="2">
      <c r="A550" s="151">
        <v>43677</v>
      </c>
      <c r="B550" s="95" t="s">
        <v>56</v>
      </c>
      <c r="C550" s="49">
        <v>19073129</v>
      </c>
      <c r="D550" s="58" t="s">
        <v>428</v>
      </c>
      <c r="E550" s="51" t="s">
        <v>34</v>
      </c>
      <c r="F550" s="49" t="s">
        <v>1013</v>
      </c>
      <c r="G550" s="50"/>
      <c r="H550" s="50"/>
      <c r="I550" s="43"/>
      <c r="J550" s="81">
        <v>1000</v>
      </c>
      <c r="K550" s="45"/>
      <c r="L550" s="43"/>
      <c r="M550" s="43"/>
      <c r="N550" s="43"/>
      <c r="O550" s="43"/>
      <c r="P550" s="52"/>
      <c r="Q550" s="53">
        <f t="shared" si="21"/>
        <v>0</v>
      </c>
      <c r="R550" s="54">
        <f t="shared" si="22"/>
        <v>1000</v>
      </c>
      <c r="S550" s="54">
        <f t="shared" si="23"/>
        <v>1000</v>
      </c>
      <c r="T550" s="172"/>
      <c r="U550" s="173"/>
      <c r="V550" s="200"/>
      <c r="W550" s="200"/>
      <c r="X550" s="200"/>
      <c r="Y550" s="200"/>
      <c r="Z550" s="200"/>
      <c r="AA550" s="200"/>
      <c r="AB550" s="200"/>
      <c r="AC550" s="200"/>
      <c r="AD550" s="200"/>
      <c r="AN550" s="200"/>
      <c r="AO550" s="200"/>
      <c r="AP550" s="200"/>
      <c r="AQ550" s="200"/>
      <c r="AR550" s="200"/>
      <c r="AS550" s="200"/>
      <c r="AT550" s="200"/>
      <c r="AU550" s="200"/>
      <c r="AV550" s="200"/>
      <c r="AW550" s="200"/>
      <c r="AX550" s="200"/>
      <c r="AY550" s="200"/>
      <c r="AZ550" s="200"/>
      <c r="BA550" s="200"/>
      <c r="BB550" s="200"/>
      <c r="BC550" s="200"/>
      <c r="BD550" s="200"/>
      <c r="BE550" s="200"/>
      <c r="BF550" s="200"/>
      <c r="BG550" s="200"/>
      <c r="BH550" s="200"/>
      <c r="BI550" s="200"/>
    </row>
    <row r="551" spans="1:61" s="7" customFormat="1" hidden="1" outlineLevel="2">
      <c r="A551" s="151">
        <v>43677</v>
      </c>
      <c r="B551" s="91" t="s">
        <v>56</v>
      </c>
      <c r="C551" s="55" t="s">
        <v>82</v>
      </c>
      <c r="D551" s="50" t="s">
        <v>83</v>
      </c>
      <c r="E551" s="51" t="s">
        <v>84</v>
      </c>
      <c r="F551" s="49" t="s">
        <v>1018</v>
      </c>
      <c r="G551" s="43"/>
      <c r="H551" s="43"/>
      <c r="I551" s="43"/>
      <c r="J551" s="81">
        <v>523</v>
      </c>
      <c r="K551" s="45"/>
      <c r="L551" s="43"/>
      <c r="M551" s="43"/>
      <c r="N551" s="43"/>
      <c r="O551" s="43"/>
      <c r="P551" s="43"/>
      <c r="Q551" s="53">
        <f t="shared" si="21"/>
        <v>0</v>
      </c>
      <c r="R551" s="54">
        <f t="shared" si="22"/>
        <v>523</v>
      </c>
      <c r="S551" s="54">
        <f t="shared" si="23"/>
        <v>523</v>
      </c>
      <c r="T551" s="172"/>
      <c r="U551" s="173"/>
      <c r="V551" s="200"/>
      <c r="W551" s="200"/>
      <c r="X551" s="200"/>
      <c r="Y551" s="200"/>
      <c r="Z551" s="200"/>
      <c r="AA551" s="200"/>
      <c r="AB551" s="200"/>
      <c r="AC551" s="200"/>
      <c r="AD551" s="200"/>
      <c r="AN551" s="200"/>
      <c r="AO551" s="200"/>
      <c r="AP551" s="200"/>
      <c r="AQ551" s="200"/>
      <c r="AR551" s="200"/>
      <c r="AS551" s="200"/>
      <c r="AT551" s="200"/>
      <c r="AU551" s="200"/>
      <c r="AV551" s="200"/>
      <c r="AW551" s="200"/>
      <c r="AX551" s="200"/>
      <c r="AY551" s="200"/>
      <c r="AZ551" s="200"/>
      <c r="BA551" s="200"/>
      <c r="BB551" s="200"/>
      <c r="BC551" s="200"/>
      <c r="BD551" s="200"/>
      <c r="BE551" s="200"/>
      <c r="BF551" s="200"/>
      <c r="BG551" s="200"/>
      <c r="BH551" s="200"/>
      <c r="BI551" s="200"/>
    </row>
    <row r="552" spans="1:61" s="7" customFormat="1" hidden="1" outlineLevel="2">
      <c r="A552" s="151">
        <v>43677</v>
      </c>
      <c r="B552" s="95" t="s">
        <v>56</v>
      </c>
      <c r="C552" s="55" t="s">
        <v>82</v>
      </c>
      <c r="D552" s="50" t="s">
        <v>83</v>
      </c>
      <c r="E552" s="51" t="s">
        <v>84</v>
      </c>
      <c r="F552" s="49" t="s">
        <v>1019</v>
      </c>
      <c r="G552" s="50"/>
      <c r="H552" s="50"/>
      <c r="I552" s="43"/>
      <c r="J552" s="81">
        <v>700</v>
      </c>
      <c r="K552" s="45"/>
      <c r="L552" s="43"/>
      <c r="M552" s="43"/>
      <c r="N552" s="43"/>
      <c r="O552" s="43"/>
      <c r="P552" s="52"/>
      <c r="Q552" s="53">
        <f t="shared" si="21"/>
        <v>0</v>
      </c>
      <c r="R552" s="54">
        <f t="shared" si="22"/>
        <v>700</v>
      </c>
      <c r="S552" s="54">
        <f t="shared" si="23"/>
        <v>700</v>
      </c>
      <c r="T552" s="172"/>
      <c r="U552" s="173"/>
      <c r="V552" s="200"/>
      <c r="W552" s="200"/>
      <c r="X552" s="200"/>
      <c r="Y552" s="200"/>
      <c r="Z552" s="200"/>
      <c r="AA552" s="200"/>
      <c r="AB552" s="200"/>
      <c r="AC552" s="200"/>
      <c r="AD552" s="200"/>
      <c r="AN552" s="200"/>
      <c r="AO552" s="200"/>
      <c r="AP552" s="200"/>
      <c r="AQ552" s="200"/>
      <c r="AR552" s="200"/>
      <c r="AS552" s="200"/>
      <c r="AT552" s="200"/>
      <c r="AU552" s="200"/>
      <c r="AV552" s="200"/>
      <c r="AW552" s="200"/>
      <c r="AX552" s="200"/>
      <c r="AY552" s="200"/>
      <c r="AZ552" s="200"/>
      <c r="BA552" s="200"/>
      <c r="BB552" s="200"/>
      <c r="BC552" s="200"/>
      <c r="BD552" s="200"/>
      <c r="BE552" s="200"/>
      <c r="BF552" s="200"/>
      <c r="BG552" s="200"/>
      <c r="BH552" s="200"/>
      <c r="BI552" s="200"/>
    </row>
    <row r="553" spans="1:61" s="7" customFormat="1" ht="18" outlineLevel="1" collapsed="1">
      <c r="A553" s="151"/>
      <c r="B553" s="97" t="s">
        <v>1067</v>
      </c>
      <c r="C553" s="55"/>
      <c r="D553" s="50"/>
      <c r="E553" s="51"/>
      <c r="F553" s="49"/>
      <c r="G553" s="50"/>
      <c r="H553" s="50"/>
      <c r="I553" s="43"/>
      <c r="J553" s="81"/>
      <c r="K553" s="45"/>
      <c r="L553" s="43"/>
      <c r="M553" s="43"/>
      <c r="N553" s="43"/>
      <c r="O553" s="43"/>
      <c r="P553" s="52"/>
      <c r="Q553" s="53">
        <f>SUBTOTAL(9,Q370:Q552)</f>
        <v>0</v>
      </c>
      <c r="R553" s="54">
        <f>SUBTOTAL(9,R370:R552)</f>
        <v>119746</v>
      </c>
      <c r="S553" s="54">
        <f>SUBTOTAL(9,S370:S552)</f>
        <v>119746</v>
      </c>
      <c r="T553" s="153" t="s">
        <v>1105</v>
      </c>
      <c r="U553" s="173">
        <f>S553</f>
        <v>119746</v>
      </c>
      <c r="V553" s="200"/>
      <c r="W553" s="200"/>
      <c r="X553" s="200"/>
      <c r="Y553" s="200"/>
      <c r="Z553" s="200"/>
      <c r="AA553" s="200"/>
      <c r="AB553" s="200"/>
      <c r="AC553" s="200"/>
      <c r="AD553" s="200"/>
      <c r="AN553" s="200"/>
      <c r="AO553" s="200"/>
      <c r="AP553" s="200"/>
      <c r="AQ553" s="200"/>
      <c r="AR553" s="200"/>
      <c r="AS553" s="200"/>
      <c r="AT553" s="200"/>
      <c r="AU553" s="200"/>
      <c r="AV553" s="200"/>
      <c r="AW553" s="200"/>
      <c r="AX553" s="200"/>
      <c r="AY553" s="200"/>
      <c r="AZ553" s="200"/>
      <c r="BA553" s="200"/>
      <c r="BB553" s="200"/>
      <c r="BC553" s="200"/>
      <c r="BD553" s="200"/>
      <c r="BE553" s="200"/>
      <c r="BF553" s="200"/>
      <c r="BG553" s="200"/>
      <c r="BH553" s="200"/>
      <c r="BI553" s="200"/>
    </row>
    <row r="554" spans="1:61" s="7" customFormat="1" hidden="1" outlineLevel="2">
      <c r="A554" s="151">
        <v>43647</v>
      </c>
      <c r="B554" s="90" t="s">
        <v>26</v>
      </c>
      <c r="C554" s="49">
        <v>19070103</v>
      </c>
      <c r="D554" s="50" t="s">
        <v>23</v>
      </c>
      <c r="E554" s="51" t="s">
        <v>24</v>
      </c>
      <c r="F554" s="49" t="s">
        <v>27</v>
      </c>
      <c r="G554" s="50"/>
      <c r="H554" s="50"/>
      <c r="I554" s="43"/>
      <c r="J554" s="52">
        <v>613</v>
      </c>
      <c r="K554" s="45"/>
      <c r="L554" s="43"/>
      <c r="M554" s="43"/>
      <c r="N554" s="43"/>
      <c r="O554" s="43"/>
      <c r="P554" s="43"/>
      <c r="Q554" s="53">
        <f t="shared" si="21"/>
        <v>0</v>
      </c>
      <c r="R554" s="54">
        <f t="shared" si="22"/>
        <v>613</v>
      </c>
      <c r="S554" s="54">
        <f t="shared" si="23"/>
        <v>613</v>
      </c>
      <c r="T554" s="172"/>
      <c r="U554" s="173"/>
      <c r="V554" s="200"/>
      <c r="W554" s="200"/>
      <c r="X554" s="200"/>
      <c r="Y554" s="200"/>
      <c r="Z554" s="200"/>
      <c r="AA554" s="200"/>
      <c r="AB554" s="200"/>
      <c r="AC554" s="200"/>
      <c r="AD554" s="200"/>
      <c r="AN554" s="200"/>
      <c r="AO554" s="200"/>
      <c r="AP554" s="200"/>
      <c r="AQ554" s="200"/>
      <c r="AR554" s="200"/>
      <c r="AS554" s="200"/>
      <c r="AT554" s="200"/>
      <c r="AU554" s="200"/>
      <c r="AV554" s="200"/>
      <c r="AW554" s="200"/>
      <c r="AX554" s="200"/>
      <c r="AY554" s="200"/>
      <c r="AZ554" s="200"/>
      <c r="BA554" s="200"/>
      <c r="BB554" s="200"/>
      <c r="BC554" s="200"/>
      <c r="BD554" s="200"/>
      <c r="BE554" s="200"/>
      <c r="BF554" s="200"/>
      <c r="BG554" s="200"/>
      <c r="BH554" s="200"/>
      <c r="BI554" s="200"/>
    </row>
    <row r="555" spans="1:61" s="7" customFormat="1" hidden="1" outlineLevel="2">
      <c r="A555" s="151">
        <v>43647</v>
      </c>
      <c r="B555" s="90" t="s">
        <v>26</v>
      </c>
      <c r="C555" s="49">
        <v>19070107</v>
      </c>
      <c r="D555" s="50" t="s">
        <v>33</v>
      </c>
      <c r="E555" s="51" t="s">
        <v>34</v>
      </c>
      <c r="F555" s="49" t="s">
        <v>35</v>
      </c>
      <c r="G555" s="50"/>
      <c r="H555" s="50"/>
      <c r="I555" s="43"/>
      <c r="J555" s="52">
        <v>654</v>
      </c>
      <c r="K555" s="45"/>
      <c r="L555" s="43"/>
      <c r="M555" s="43"/>
      <c r="N555" s="43"/>
      <c r="O555" s="43"/>
      <c r="P555" s="43"/>
      <c r="Q555" s="53">
        <f t="shared" si="21"/>
        <v>0</v>
      </c>
      <c r="R555" s="54">
        <f t="shared" si="22"/>
        <v>654</v>
      </c>
      <c r="S555" s="54">
        <f t="shared" si="23"/>
        <v>654</v>
      </c>
      <c r="T555" s="172"/>
      <c r="U555" s="173"/>
      <c r="V555" s="200"/>
      <c r="W555" s="200"/>
      <c r="X555" s="200"/>
      <c r="Y555" s="200"/>
      <c r="Z555" s="200"/>
      <c r="AA555" s="200"/>
      <c r="AB555" s="200"/>
      <c r="AC555" s="200"/>
      <c r="AD555" s="200"/>
      <c r="AN555" s="200"/>
      <c r="AO555" s="200"/>
      <c r="AP555" s="200"/>
      <c r="AQ555" s="200"/>
      <c r="AR555" s="200"/>
      <c r="AS555" s="200"/>
      <c r="AT555" s="200"/>
      <c r="AU555" s="200"/>
      <c r="AV555" s="200"/>
      <c r="AW555" s="200"/>
      <c r="AX555" s="200"/>
      <c r="AY555" s="200"/>
      <c r="AZ555" s="200"/>
      <c r="BA555" s="200"/>
      <c r="BB555" s="200"/>
      <c r="BC555" s="200"/>
      <c r="BD555" s="200"/>
      <c r="BE555" s="200"/>
      <c r="BF555" s="200"/>
      <c r="BG555" s="200"/>
      <c r="BH555" s="200"/>
      <c r="BI555" s="200"/>
    </row>
    <row r="556" spans="1:61" s="7" customFormat="1" hidden="1" outlineLevel="2">
      <c r="A556" s="151">
        <v>43647</v>
      </c>
      <c r="B556" s="90" t="s">
        <v>26</v>
      </c>
      <c r="C556" s="49">
        <v>19070108</v>
      </c>
      <c r="D556" s="50" t="s">
        <v>33</v>
      </c>
      <c r="E556" s="51" t="s">
        <v>34</v>
      </c>
      <c r="F556" s="49" t="s">
        <v>36</v>
      </c>
      <c r="G556" s="50"/>
      <c r="H556" s="50"/>
      <c r="I556" s="43"/>
      <c r="J556" s="52">
        <v>613</v>
      </c>
      <c r="K556" s="45"/>
      <c r="L556" s="43"/>
      <c r="M556" s="43"/>
      <c r="N556" s="43"/>
      <c r="O556" s="43"/>
      <c r="P556" s="43"/>
      <c r="Q556" s="53">
        <f t="shared" si="21"/>
        <v>0</v>
      </c>
      <c r="R556" s="54">
        <f t="shared" si="22"/>
        <v>613</v>
      </c>
      <c r="S556" s="54">
        <f t="shared" si="23"/>
        <v>613</v>
      </c>
      <c r="T556" s="172"/>
      <c r="U556" s="173"/>
      <c r="V556" s="200"/>
      <c r="W556" s="200"/>
      <c r="X556" s="200"/>
      <c r="Y556" s="200"/>
      <c r="Z556" s="200"/>
      <c r="AA556" s="200"/>
      <c r="AB556" s="200"/>
      <c r="AC556" s="200"/>
      <c r="AD556" s="200"/>
      <c r="AN556" s="200"/>
      <c r="AO556" s="200"/>
      <c r="AP556" s="200"/>
      <c r="AQ556" s="200"/>
      <c r="AR556" s="200"/>
      <c r="AS556" s="200"/>
      <c r="AT556" s="200"/>
      <c r="AU556" s="200"/>
      <c r="AV556" s="200"/>
      <c r="AW556" s="200"/>
      <c r="AX556" s="200"/>
      <c r="AY556" s="200"/>
      <c r="AZ556" s="200"/>
      <c r="BA556" s="200"/>
      <c r="BB556" s="200"/>
      <c r="BC556" s="200"/>
      <c r="BD556" s="200"/>
      <c r="BE556" s="200"/>
      <c r="BF556" s="200"/>
      <c r="BG556" s="200"/>
      <c r="BH556" s="200"/>
      <c r="BI556" s="200"/>
    </row>
    <row r="557" spans="1:61" s="7" customFormat="1" hidden="1" outlineLevel="2">
      <c r="A557" s="151">
        <v>43647</v>
      </c>
      <c r="B557" s="90" t="s">
        <v>26</v>
      </c>
      <c r="C557" s="49">
        <v>19070118</v>
      </c>
      <c r="D557" s="50" t="s">
        <v>53</v>
      </c>
      <c r="E557" s="51" t="s">
        <v>54</v>
      </c>
      <c r="F557" s="49" t="s">
        <v>55</v>
      </c>
      <c r="G557" s="50"/>
      <c r="H557" s="50"/>
      <c r="I557" s="43"/>
      <c r="J557" s="52">
        <v>654</v>
      </c>
      <c r="K557" s="45"/>
      <c r="L557" s="43"/>
      <c r="M557" s="43"/>
      <c r="N557" s="43"/>
      <c r="O557" s="43"/>
      <c r="P557" s="43"/>
      <c r="Q557" s="53">
        <f t="shared" si="21"/>
        <v>0</v>
      </c>
      <c r="R557" s="54">
        <f t="shared" si="22"/>
        <v>654</v>
      </c>
      <c r="S557" s="54">
        <f t="shared" si="23"/>
        <v>654</v>
      </c>
      <c r="T557" s="172"/>
      <c r="U557" s="173"/>
      <c r="V557" s="200"/>
      <c r="W557" s="200"/>
      <c r="X557" s="200"/>
      <c r="Y557" s="200"/>
      <c r="Z557" s="200"/>
      <c r="AA557" s="200"/>
      <c r="AB557" s="200"/>
      <c r="AC557" s="200"/>
      <c r="AD557" s="200"/>
      <c r="AN557" s="200"/>
      <c r="AO557" s="200"/>
      <c r="AP557" s="200"/>
      <c r="AQ557" s="200"/>
      <c r="AR557" s="200"/>
      <c r="AS557" s="200"/>
      <c r="AT557" s="200"/>
      <c r="AU557" s="200"/>
      <c r="AV557" s="200"/>
      <c r="AW557" s="200"/>
      <c r="AX557" s="200"/>
      <c r="AY557" s="200"/>
      <c r="AZ557" s="200"/>
      <c r="BA557" s="200"/>
      <c r="BB557" s="200"/>
      <c r="BC557" s="200"/>
      <c r="BD557" s="200"/>
      <c r="BE557" s="200"/>
      <c r="BF557" s="200"/>
      <c r="BG557" s="200"/>
      <c r="BH557" s="200"/>
      <c r="BI557" s="200"/>
    </row>
    <row r="558" spans="1:61" hidden="1" outlineLevel="2">
      <c r="A558" s="151">
        <v>43647</v>
      </c>
      <c r="B558" s="90" t="s">
        <v>26</v>
      </c>
      <c r="C558" s="49">
        <v>19070133</v>
      </c>
      <c r="D558" s="50" t="s">
        <v>71</v>
      </c>
      <c r="E558" s="51" t="s">
        <v>73</v>
      </c>
      <c r="F558" s="49" t="s">
        <v>74</v>
      </c>
      <c r="G558" s="50"/>
      <c r="H558" s="50"/>
      <c r="I558" s="43"/>
      <c r="J558" s="52">
        <v>700</v>
      </c>
      <c r="K558" s="45"/>
      <c r="L558" s="43"/>
      <c r="M558" s="43"/>
      <c r="N558" s="43"/>
      <c r="O558" s="43"/>
      <c r="P558" s="43"/>
      <c r="Q558" s="53">
        <f t="shared" si="21"/>
        <v>0</v>
      </c>
      <c r="R558" s="54">
        <f t="shared" si="22"/>
        <v>700</v>
      </c>
      <c r="S558" s="54">
        <f t="shared" si="23"/>
        <v>700</v>
      </c>
      <c r="T558" s="60"/>
      <c r="U558" s="48"/>
    </row>
    <row r="559" spans="1:61" hidden="1" outlineLevel="2">
      <c r="A559" s="151">
        <v>43647</v>
      </c>
      <c r="B559" s="90" t="s">
        <v>26</v>
      </c>
      <c r="C559" s="49">
        <v>19070132</v>
      </c>
      <c r="D559" s="50" t="s">
        <v>21</v>
      </c>
      <c r="E559" s="51" t="s">
        <v>75</v>
      </c>
      <c r="F559" s="49" t="s">
        <v>76</v>
      </c>
      <c r="G559" s="50"/>
      <c r="H559" s="50"/>
      <c r="I559" s="43"/>
      <c r="J559" s="52">
        <v>723</v>
      </c>
      <c r="K559" s="45"/>
      <c r="L559" s="43"/>
      <c r="M559" s="43"/>
      <c r="N559" s="43"/>
      <c r="O559" s="43"/>
      <c r="P559" s="43"/>
      <c r="Q559" s="53">
        <f t="shared" si="21"/>
        <v>0</v>
      </c>
      <c r="R559" s="54">
        <f t="shared" si="22"/>
        <v>723</v>
      </c>
      <c r="S559" s="54">
        <f t="shared" si="23"/>
        <v>723</v>
      </c>
      <c r="T559" s="60"/>
      <c r="U559" s="48"/>
    </row>
    <row r="560" spans="1:61" hidden="1" outlineLevel="2">
      <c r="A560" s="151">
        <v>43647</v>
      </c>
      <c r="B560" s="90" t="s">
        <v>26</v>
      </c>
      <c r="C560" s="49">
        <v>19070122</v>
      </c>
      <c r="D560" s="50" t="s">
        <v>77</v>
      </c>
      <c r="E560" s="51" t="s">
        <v>73</v>
      </c>
      <c r="F560" s="49" t="s">
        <v>78</v>
      </c>
      <c r="G560" s="50"/>
      <c r="H560" s="50"/>
      <c r="I560" s="43"/>
      <c r="J560" s="52">
        <v>723</v>
      </c>
      <c r="K560" s="45"/>
      <c r="L560" s="43"/>
      <c r="M560" s="43"/>
      <c r="N560" s="43"/>
      <c r="O560" s="43"/>
      <c r="P560" s="43"/>
      <c r="Q560" s="53">
        <f t="shared" ref="Q560:Q623" si="24">I560+M560+O560</f>
        <v>0</v>
      </c>
      <c r="R560" s="54">
        <f t="shared" ref="R560:R623" si="25">G560+H560+J560+K560+L560+N560+P560</f>
        <v>723</v>
      </c>
      <c r="S560" s="54">
        <f t="shared" ref="S560:S623" si="26">Q560*0.0637+R560</f>
        <v>723</v>
      </c>
      <c r="T560" s="60"/>
      <c r="U560" s="48"/>
    </row>
    <row r="561" spans="1:61" hidden="1" outlineLevel="2">
      <c r="A561" s="151">
        <v>43647</v>
      </c>
      <c r="B561" s="90" t="s">
        <v>26</v>
      </c>
      <c r="C561" s="55" t="s">
        <v>82</v>
      </c>
      <c r="D561" s="50" t="s">
        <v>83</v>
      </c>
      <c r="E561" s="51" t="s">
        <v>84</v>
      </c>
      <c r="F561" s="49" t="s">
        <v>85</v>
      </c>
      <c r="G561" s="50"/>
      <c r="H561" s="50"/>
      <c r="I561" s="43"/>
      <c r="J561" s="52">
        <v>1113</v>
      </c>
      <c r="K561" s="45"/>
      <c r="L561" s="43"/>
      <c r="M561" s="43"/>
      <c r="N561" s="43"/>
      <c r="O561" s="43"/>
      <c r="P561" s="43"/>
      <c r="Q561" s="53">
        <f t="shared" si="24"/>
        <v>0</v>
      </c>
      <c r="R561" s="54">
        <f t="shared" si="25"/>
        <v>1113</v>
      </c>
      <c r="S561" s="54">
        <f t="shared" si="26"/>
        <v>1113</v>
      </c>
      <c r="T561" s="60"/>
      <c r="U561" s="48"/>
    </row>
    <row r="562" spans="1:61" hidden="1" outlineLevel="2">
      <c r="A562" s="151">
        <v>43648</v>
      </c>
      <c r="B562" s="91" t="s">
        <v>26</v>
      </c>
      <c r="C562" s="49">
        <v>19070206</v>
      </c>
      <c r="D562" s="50" t="s">
        <v>39</v>
      </c>
      <c r="E562" s="51" t="s">
        <v>40</v>
      </c>
      <c r="F562" s="49" t="s">
        <v>92</v>
      </c>
      <c r="G562" s="50"/>
      <c r="H562" s="50"/>
      <c r="I562" s="43"/>
      <c r="J562" s="52">
        <v>868</v>
      </c>
      <c r="K562" s="45"/>
      <c r="L562" s="43"/>
      <c r="M562" s="43"/>
      <c r="N562" s="43"/>
      <c r="O562" s="43"/>
      <c r="P562" s="43"/>
      <c r="Q562" s="53">
        <f t="shared" si="24"/>
        <v>0</v>
      </c>
      <c r="R562" s="54">
        <f t="shared" si="25"/>
        <v>868</v>
      </c>
      <c r="S562" s="54">
        <f t="shared" si="26"/>
        <v>868</v>
      </c>
      <c r="T562" s="60"/>
      <c r="U562" s="48"/>
    </row>
    <row r="563" spans="1:61" s="7" customFormat="1" hidden="1" outlineLevel="2">
      <c r="A563" s="151">
        <v>43648</v>
      </c>
      <c r="B563" s="91" t="s">
        <v>26</v>
      </c>
      <c r="C563" s="49">
        <v>19070208</v>
      </c>
      <c r="D563" s="50" t="s">
        <v>23</v>
      </c>
      <c r="E563" s="51" t="s">
        <v>24</v>
      </c>
      <c r="F563" s="49" t="s">
        <v>94</v>
      </c>
      <c r="G563" s="50"/>
      <c r="H563" s="50"/>
      <c r="I563" s="43"/>
      <c r="J563" s="52">
        <v>613</v>
      </c>
      <c r="K563" s="45"/>
      <c r="L563" s="43"/>
      <c r="M563" s="43"/>
      <c r="N563" s="43"/>
      <c r="O563" s="43"/>
      <c r="P563" s="43"/>
      <c r="Q563" s="53">
        <f t="shared" si="24"/>
        <v>0</v>
      </c>
      <c r="R563" s="54">
        <f t="shared" si="25"/>
        <v>613</v>
      </c>
      <c r="S563" s="54">
        <f t="shared" si="26"/>
        <v>613</v>
      </c>
      <c r="T563" s="172"/>
      <c r="U563" s="173"/>
      <c r="V563" s="200"/>
      <c r="W563" s="200"/>
      <c r="X563" s="200"/>
      <c r="Y563" s="200"/>
      <c r="Z563" s="200"/>
      <c r="AA563" s="200"/>
      <c r="AB563" s="200"/>
      <c r="AC563" s="200"/>
      <c r="AD563" s="200"/>
      <c r="AN563" s="200"/>
      <c r="AO563" s="200"/>
      <c r="AP563" s="200"/>
      <c r="AQ563" s="200"/>
      <c r="AR563" s="200"/>
      <c r="AS563" s="200"/>
      <c r="AT563" s="200"/>
      <c r="AU563" s="200"/>
      <c r="AV563" s="200"/>
      <c r="AW563" s="200"/>
      <c r="AX563" s="200"/>
      <c r="AY563" s="200"/>
      <c r="AZ563" s="200"/>
      <c r="BA563" s="200"/>
      <c r="BB563" s="200"/>
      <c r="BC563" s="200"/>
      <c r="BD563" s="200"/>
      <c r="BE563" s="200"/>
      <c r="BF563" s="200"/>
      <c r="BG563" s="200"/>
      <c r="BH563" s="200"/>
      <c r="BI563" s="200"/>
    </row>
    <row r="564" spans="1:61" s="7" customFormat="1" hidden="1" outlineLevel="2">
      <c r="A564" s="151">
        <v>43648</v>
      </c>
      <c r="B564" s="91" t="s">
        <v>26</v>
      </c>
      <c r="C564" s="49">
        <v>19070209</v>
      </c>
      <c r="D564" s="50" t="s">
        <v>23</v>
      </c>
      <c r="E564" s="51" t="s">
        <v>24</v>
      </c>
      <c r="F564" s="49" t="s">
        <v>95</v>
      </c>
      <c r="G564" s="50"/>
      <c r="H564" s="50"/>
      <c r="I564" s="43"/>
      <c r="J564" s="52">
        <v>654</v>
      </c>
      <c r="K564" s="45"/>
      <c r="L564" s="43"/>
      <c r="M564" s="43"/>
      <c r="N564" s="43"/>
      <c r="O564" s="43"/>
      <c r="P564" s="43"/>
      <c r="Q564" s="53">
        <f t="shared" si="24"/>
        <v>0</v>
      </c>
      <c r="R564" s="54">
        <f t="shared" si="25"/>
        <v>654</v>
      </c>
      <c r="S564" s="54">
        <f t="shared" si="26"/>
        <v>654</v>
      </c>
      <c r="T564" s="172"/>
      <c r="U564" s="173"/>
      <c r="V564" s="200"/>
      <c r="W564" s="200"/>
      <c r="X564" s="200"/>
      <c r="Y564" s="200"/>
      <c r="Z564" s="200"/>
      <c r="AA564" s="200"/>
      <c r="AB564" s="200"/>
      <c r="AC564" s="200"/>
      <c r="AD564" s="200"/>
      <c r="AN564" s="200"/>
      <c r="AO564" s="200"/>
      <c r="AP564" s="200"/>
      <c r="AQ564" s="200"/>
      <c r="AR564" s="200"/>
      <c r="AS564" s="200"/>
      <c r="AT564" s="200"/>
      <c r="AU564" s="200"/>
      <c r="AV564" s="200"/>
      <c r="AW564" s="200"/>
      <c r="AX564" s="200"/>
      <c r="AY564" s="200"/>
      <c r="AZ564" s="200"/>
      <c r="BA564" s="200"/>
      <c r="BB564" s="200"/>
      <c r="BC564" s="200"/>
      <c r="BD564" s="200"/>
      <c r="BE564" s="200"/>
      <c r="BF564" s="200"/>
      <c r="BG564" s="200"/>
      <c r="BH564" s="200"/>
      <c r="BI564" s="200"/>
    </row>
    <row r="565" spans="1:61" s="7" customFormat="1" hidden="1" outlineLevel="2">
      <c r="A565" s="151">
        <v>43648</v>
      </c>
      <c r="B565" s="91" t="s">
        <v>26</v>
      </c>
      <c r="C565" s="49">
        <v>19070210</v>
      </c>
      <c r="D565" s="50" t="s">
        <v>23</v>
      </c>
      <c r="E565" s="51" t="s">
        <v>24</v>
      </c>
      <c r="F565" s="49" t="s">
        <v>96</v>
      </c>
      <c r="G565" s="50"/>
      <c r="H565" s="50"/>
      <c r="I565" s="43"/>
      <c r="J565" s="52">
        <v>613</v>
      </c>
      <c r="K565" s="45"/>
      <c r="L565" s="43"/>
      <c r="M565" s="43"/>
      <c r="N565" s="43"/>
      <c r="O565" s="43"/>
      <c r="P565" s="43"/>
      <c r="Q565" s="53">
        <f t="shared" si="24"/>
        <v>0</v>
      </c>
      <c r="R565" s="54">
        <f t="shared" si="25"/>
        <v>613</v>
      </c>
      <c r="S565" s="54">
        <f t="shared" si="26"/>
        <v>613</v>
      </c>
      <c r="T565" s="172"/>
      <c r="U565" s="173"/>
      <c r="V565" s="200"/>
      <c r="W565" s="200"/>
      <c r="X565" s="200"/>
      <c r="Y565" s="200"/>
      <c r="Z565" s="200"/>
      <c r="AA565" s="200"/>
      <c r="AB565" s="200"/>
      <c r="AC565" s="200"/>
      <c r="AD565" s="200"/>
      <c r="AN565" s="200"/>
      <c r="AO565" s="200"/>
      <c r="AP565" s="200"/>
      <c r="AQ565" s="200"/>
      <c r="AR565" s="200"/>
      <c r="AS565" s="200"/>
      <c r="AT565" s="200"/>
      <c r="AU565" s="200"/>
      <c r="AV565" s="200"/>
      <c r="AW565" s="200"/>
      <c r="AX565" s="200"/>
      <c r="AY565" s="200"/>
      <c r="AZ565" s="200"/>
      <c r="BA565" s="200"/>
      <c r="BB565" s="200"/>
      <c r="BC565" s="200"/>
      <c r="BD565" s="200"/>
      <c r="BE565" s="200"/>
      <c r="BF565" s="200"/>
      <c r="BG565" s="200"/>
      <c r="BH565" s="200"/>
      <c r="BI565" s="200"/>
    </row>
    <row r="566" spans="1:61" s="7" customFormat="1" hidden="1" outlineLevel="2">
      <c r="A566" s="151">
        <v>43648</v>
      </c>
      <c r="B566" s="91" t="s">
        <v>26</v>
      </c>
      <c r="C566" s="49">
        <v>19070211</v>
      </c>
      <c r="D566" s="50" t="s">
        <v>23</v>
      </c>
      <c r="E566" s="51" t="s">
        <v>51</v>
      </c>
      <c r="F566" s="49" t="s">
        <v>97</v>
      </c>
      <c r="G566" s="50"/>
      <c r="H566" s="50"/>
      <c r="I566" s="43"/>
      <c r="J566" s="52">
        <v>1605</v>
      </c>
      <c r="K566" s="45"/>
      <c r="L566" s="43"/>
      <c r="M566" s="43"/>
      <c r="N566" s="43"/>
      <c r="O566" s="43"/>
      <c r="P566" s="43"/>
      <c r="Q566" s="53">
        <f t="shared" si="24"/>
        <v>0</v>
      </c>
      <c r="R566" s="54">
        <f t="shared" si="25"/>
        <v>1605</v>
      </c>
      <c r="S566" s="54">
        <f t="shared" si="26"/>
        <v>1605</v>
      </c>
      <c r="T566" s="172"/>
      <c r="U566" s="173"/>
      <c r="V566" s="200"/>
      <c r="W566" s="200"/>
      <c r="X566" s="200"/>
      <c r="Y566" s="200"/>
      <c r="Z566" s="200"/>
      <c r="AA566" s="200"/>
      <c r="AB566" s="200"/>
      <c r="AC566" s="200"/>
      <c r="AD566" s="200"/>
      <c r="AN566" s="200"/>
      <c r="AO566" s="200"/>
      <c r="AP566" s="200"/>
      <c r="AQ566" s="200"/>
      <c r="AR566" s="200"/>
      <c r="AS566" s="200"/>
      <c r="AT566" s="200"/>
      <c r="AU566" s="200"/>
      <c r="AV566" s="200"/>
      <c r="AW566" s="200"/>
      <c r="AX566" s="200"/>
      <c r="AY566" s="200"/>
      <c r="AZ566" s="200"/>
      <c r="BA566" s="200"/>
      <c r="BB566" s="200"/>
      <c r="BC566" s="200"/>
      <c r="BD566" s="200"/>
      <c r="BE566" s="200"/>
      <c r="BF566" s="200"/>
      <c r="BG566" s="200"/>
      <c r="BH566" s="200"/>
      <c r="BI566" s="200"/>
    </row>
    <row r="567" spans="1:61" s="7" customFormat="1" hidden="1" outlineLevel="2">
      <c r="A567" s="151">
        <v>43648</v>
      </c>
      <c r="B567" s="91" t="s">
        <v>26</v>
      </c>
      <c r="C567" s="49">
        <v>19070214</v>
      </c>
      <c r="D567" s="50" t="s">
        <v>47</v>
      </c>
      <c r="E567" s="51" t="s">
        <v>51</v>
      </c>
      <c r="F567" s="49" t="s">
        <v>100</v>
      </c>
      <c r="G567" s="50"/>
      <c r="H567" s="50"/>
      <c r="I567" s="43"/>
      <c r="J567" s="52">
        <v>1289</v>
      </c>
      <c r="K567" s="45"/>
      <c r="L567" s="43"/>
      <c r="M567" s="43"/>
      <c r="N567" s="43"/>
      <c r="O567" s="43"/>
      <c r="P567" s="43"/>
      <c r="Q567" s="53">
        <f t="shared" si="24"/>
        <v>0</v>
      </c>
      <c r="R567" s="54">
        <f t="shared" si="25"/>
        <v>1289</v>
      </c>
      <c r="S567" s="54">
        <f t="shared" si="26"/>
        <v>1289</v>
      </c>
      <c r="T567" s="172"/>
      <c r="U567" s="173"/>
      <c r="V567" s="200"/>
      <c r="W567" s="200"/>
      <c r="X567" s="200"/>
      <c r="Y567" s="200"/>
      <c r="Z567" s="200"/>
      <c r="AA567" s="200"/>
      <c r="AB567" s="200"/>
      <c r="AC567" s="200"/>
      <c r="AD567" s="200"/>
      <c r="AN567" s="200"/>
      <c r="AO567" s="200"/>
      <c r="AP567" s="200"/>
      <c r="AQ567" s="200"/>
      <c r="AR567" s="200"/>
      <c r="AS567" s="200"/>
      <c r="AT567" s="200"/>
      <c r="AU567" s="200"/>
      <c r="AV567" s="200"/>
      <c r="AW567" s="200"/>
      <c r="AX567" s="200"/>
      <c r="AY567" s="200"/>
      <c r="AZ567" s="200"/>
      <c r="BA567" s="200"/>
      <c r="BB567" s="200"/>
      <c r="BC567" s="200"/>
      <c r="BD567" s="200"/>
      <c r="BE567" s="200"/>
      <c r="BF567" s="200"/>
      <c r="BG567" s="200"/>
      <c r="BH567" s="200"/>
      <c r="BI567" s="200"/>
    </row>
    <row r="568" spans="1:61" s="7" customFormat="1" hidden="1" outlineLevel="2">
      <c r="A568" s="151">
        <v>43648</v>
      </c>
      <c r="B568" s="91" t="s">
        <v>26</v>
      </c>
      <c r="C568" s="49">
        <v>19070215</v>
      </c>
      <c r="D568" s="50" t="s">
        <v>47</v>
      </c>
      <c r="E568" s="51" t="s">
        <v>51</v>
      </c>
      <c r="F568" s="49" t="s">
        <v>101</v>
      </c>
      <c r="G568" s="50"/>
      <c r="H568" s="50"/>
      <c r="I568" s="43"/>
      <c r="J568" s="52">
        <v>850</v>
      </c>
      <c r="K568" s="45"/>
      <c r="L568" s="43"/>
      <c r="M568" s="43"/>
      <c r="N568" s="43"/>
      <c r="O568" s="43"/>
      <c r="P568" s="43"/>
      <c r="Q568" s="53">
        <f t="shared" si="24"/>
        <v>0</v>
      </c>
      <c r="R568" s="54">
        <f t="shared" si="25"/>
        <v>850</v>
      </c>
      <c r="S568" s="54">
        <f t="shared" si="26"/>
        <v>850</v>
      </c>
      <c r="T568" s="172"/>
      <c r="U568" s="173"/>
      <c r="V568" s="200"/>
      <c r="W568" s="200"/>
      <c r="X568" s="200"/>
      <c r="Y568" s="200"/>
      <c r="Z568" s="200"/>
      <c r="AA568" s="200"/>
      <c r="AB568" s="200"/>
      <c r="AC568" s="200"/>
      <c r="AD568" s="200"/>
      <c r="AN568" s="200"/>
      <c r="AO568" s="200"/>
      <c r="AP568" s="200"/>
      <c r="AQ568" s="200"/>
      <c r="AR568" s="200"/>
      <c r="AS568" s="200"/>
      <c r="AT568" s="200"/>
      <c r="AU568" s="200"/>
      <c r="AV568" s="200"/>
      <c r="AW568" s="200"/>
      <c r="AX568" s="200"/>
      <c r="AY568" s="200"/>
      <c r="AZ568" s="200"/>
      <c r="BA568" s="200"/>
      <c r="BB568" s="200"/>
      <c r="BC568" s="200"/>
      <c r="BD568" s="200"/>
      <c r="BE568" s="200"/>
      <c r="BF568" s="200"/>
      <c r="BG568" s="200"/>
      <c r="BH568" s="200"/>
      <c r="BI568" s="200"/>
    </row>
    <row r="569" spans="1:61" s="7" customFormat="1" hidden="1" outlineLevel="2">
      <c r="A569" s="151">
        <v>43648</v>
      </c>
      <c r="B569" s="91" t="s">
        <v>26</v>
      </c>
      <c r="C569" s="49">
        <v>19070216</v>
      </c>
      <c r="D569" s="50" t="s">
        <v>102</v>
      </c>
      <c r="E569" s="51" t="s">
        <v>67</v>
      </c>
      <c r="F569" s="49" t="s">
        <v>103</v>
      </c>
      <c r="G569" s="50"/>
      <c r="H569" s="50"/>
      <c r="I569" s="43"/>
      <c r="J569" s="52">
        <v>654</v>
      </c>
      <c r="K569" s="45"/>
      <c r="L569" s="43"/>
      <c r="M569" s="43"/>
      <c r="N569" s="43"/>
      <c r="O569" s="43"/>
      <c r="P569" s="43"/>
      <c r="Q569" s="53">
        <f t="shared" si="24"/>
        <v>0</v>
      </c>
      <c r="R569" s="54">
        <f t="shared" si="25"/>
        <v>654</v>
      </c>
      <c r="S569" s="54">
        <f t="shared" si="26"/>
        <v>654</v>
      </c>
      <c r="T569" s="172"/>
      <c r="U569" s="173"/>
      <c r="V569" s="200"/>
      <c r="W569" s="200"/>
      <c r="X569" s="200"/>
      <c r="Y569" s="200"/>
      <c r="Z569" s="200"/>
      <c r="AA569" s="200"/>
      <c r="AB569" s="200"/>
      <c r="AC569" s="200"/>
      <c r="AD569" s="200"/>
      <c r="AN569" s="200"/>
      <c r="AO569" s="200"/>
      <c r="AP569" s="200"/>
      <c r="AQ569" s="200"/>
      <c r="AR569" s="200"/>
      <c r="AS569" s="200"/>
      <c r="AT569" s="200"/>
      <c r="AU569" s="200"/>
      <c r="AV569" s="200"/>
      <c r="AW569" s="200"/>
      <c r="AX569" s="200"/>
      <c r="AY569" s="200"/>
      <c r="AZ569" s="200"/>
      <c r="BA569" s="200"/>
      <c r="BB569" s="200"/>
      <c r="BC569" s="200"/>
      <c r="BD569" s="200"/>
      <c r="BE569" s="200"/>
      <c r="BF569" s="200"/>
      <c r="BG569" s="200"/>
      <c r="BH569" s="200"/>
      <c r="BI569" s="200"/>
    </row>
    <row r="570" spans="1:61" s="7" customFormat="1" hidden="1" outlineLevel="2">
      <c r="A570" s="151">
        <v>43648</v>
      </c>
      <c r="B570" s="91" t="s">
        <v>26</v>
      </c>
      <c r="C570" s="49">
        <v>19070217</v>
      </c>
      <c r="D570" s="50" t="s">
        <v>102</v>
      </c>
      <c r="E570" s="51" t="s">
        <v>67</v>
      </c>
      <c r="F570" s="49" t="s">
        <v>104</v>
      </c>
      <c r="G570" s="50"/>
      <c r="H570" s="50"/>
      <c r="I570" s="43"/>
      <c r="J570" s="52">
        <v>654</v>
      </c>
      <c r="K570" s="45"/>
      <c r="L570" s="43"/>
      <c r="M570" s="43"/>
      <c r="N570" s="43"/>
      <c r="O570" s="43"/>
      <c r="P570" s="43"/>
      <c r="Q570" s="53">
        <f t="shared" si="24"/>
        <v>0</v>
      </c>
      <c r="R570" s="54">
        <f t="shared" si="25"/>
        <v>654</v>
      </c>
      <c r="S570" s="54">
        <f t="shared" si="26"/>
        <v>654</v>
      </c>
      <c r="T570" s="172"/>
      <c r="U570" s="173"/>
      <c r="V570" s="200"/>
      <c r="W570" s="200"/>
      <c r="X570" s="200"/>
      <c r="Y570" s="200"/>
      <c r="Z570" s="200"/>
      <c r="AA570" s="200"/>
      <c r="AB570" s="200"/>
      <c r="AC570" s="200"/>
      <c r="AD570" s="200"/>
      <c r="AN570" s="200"/>
      <c r="AO570" s="200"/>
      <c r="AP570" s="200"/>
      <c r="AQ570" s="200"/>
      <c r="AR570" s="200"/>
      <c r="AS570" s="200"/>
      <c r="AT570" s="200"/>
      <c r="AU570" s="200"/>
      <c r="AV570" s="200"/>
      <c r="AW570" s="200"/>
      <c r="AX570" s="200"/>
      <c r="AY570" s="200"/>
      <c r="AZ570" s="200"/>
      <c r="BA570" s="200"/>
      <c r="BB570" s="200"/>
      <c r="BC570" s="200"/>
      <c r="BD570" s="200"/>
      <c r="BE570" s="200"/>
      <c r="BF570" s="200"/>
      <c r="BG570" s="200"/>
      <c r="BH570" s="200"/>
      <c r="BI570" s="200"/>
    </row>
    <row r="571" spans="1:61" s="7" customFormat="1" hidden="1" outlineLevel="2">
      <c r="A571" s="151">
        <v>43648</v>
      </c>
      <c r="B571" s="91" t="s">
        <v>26</v>
      </c>
      <c r="C571" s="49">
        <v>19070219</v>
      </c>
      <c r="D571" s="50" t="s">
        <v>102</v>
      </c>
      <c r="E571" s="51" t="s">
        <v>67</v>
      </c>
      <c r="F571" s="49" t="s">
        <v>106</v>
      </c>
      <c r="G571" s="50"/>
      <c r="H571" s="50"/>
      <c r="I571" s="43"/>
      <c r="J571" s="52">
        <v>654</v>
      </c>
      <c r="K571" s="45"/>
      <c r="L571" s="43"/>
      <c r="M571" s="43"/>
      <c r="N571" s="43"/>
      <c r="O571" s="43"/>
      <c r="P571" s="43"/>
      <c r="Q571" s="53">
        <f t="shared" si="24"/>
        <v>0</v>
      </c>
      <c r="R571" s="54">
        <f t="shared" si="25"/>
        <v>654</v>
      </c>
      <c r="S571" s="54">
        <f t="shared" si="26"/>
        <v>654</v>
      </c>
      <c r="T571" s="172"/>
      <c r="U571" s="173"/>
      <c r="V571" s="200"/>
      <c r="W571" s="200"/>
      <c r="X571" s="200"/>
      <c r="Y571" s="200"/>
      <c r="Z571" s="200"/>
      <c r="AA571" s="200"/>
      <c r="AB571" s="200"/>
      <c r="AC571" s="200"/>
      <c r="AD571" s="200"/>
      <c r="AN571" s="200"/>
      <c r="AO571" s="200"/>
      <c r="AP571" s="200"/>
      <c r="AQ571" s="200"/>
      <c r="AR571" s="200"/>
      <c r="AS571" s="200"/>
      <c r="AT571" s="200"/>
      <c r="AU571" s="200"/>
      <c r="AV571" s="200"/>
      <c r="AW571" s="200"/>
      <c r="AX571" s="200"/>
      <c r="AY571" s="200"/>
      <c r="AZ571" s="200"/>
      <c r="BA571" s="200"/>
      <c r="BB571" s="200"/>
      <c r="BC571" s="200"/>
      <c r="BD571" s="200"/>
      <c r="BE571" s="200"/>
      <c r="BF571" s="200"/>
      <c r="BG571" s="200"/>
      <c r="BH571" s="200"/>
      <c r="BI571" s="200"/>
    </row>
    <row r="572" spans="1:61" s="7" customFormat="1" hidden="1" outlineLevel="2">
      <c r="A572" s="151">
        <v>43648</v>
      </c>
      <c r="B572" s="91" t="s">
        <v>26</v>
      </c>
      <c r="C572" s="49">
        <v>19070221</v>
      </c>
      <c r="D572" s="57" t="s">
        <v>66</v>
      </c>
      <c r="E572" s="51" t="s">
        <v>34</v>
      </c>
      <c r="F572" s="49" t="s">
        <v>108</v>
      </c>
      <c r="G572" s="50"/>
      <c r="H572" s="50"/>
      <c r="I572" s="43"/>
      <c r="J572" s="52">
        <v>654</v>
      </c>
      <c r="K572" s="45"/>
      <c r="L572" s="43"/>
      <c r="M572" s="43"/>
      <c r="N572" s="43"/>
      <c r="O572" s="43"/>
      <c r="P572" s="43"/>
      <c r="Q572" s="53">
        <f t="shared" si="24"/>
        <v>0</v>
      </c>
      <c r="R572" s="54">
        <f t="shared" si="25"/>
        <v>654</v>
      </c>
      <c r="S572" s="54">
        <f t="shared" si="26"/>
        <v>654</v>
      </c>
      <c r="T572" s="172"/>
      <c r="U572" s="173"/>
      <c r="V572" s="200"/>
      <c r="W572" s="200"/>
      <c r="X572" s="200"/>
      <c r="Y572" s="200"/>
      <c r="Z572" s="200"/>
      <c r="AA572" s="200"/>
      <c r="AB572" s="200"/>
      <c r="AC572" s="200"/>
      <c r="AD572" s="200"/>
      <c r="AN572" s="200"/>
      <c r="AO572" s="200"/>
      <c r="AP572" s="200"/>
      <c r="AQ572" s="200"/>
      <c r="AR572" s="200"/>
      <c r="AS572" s="200"/>
      <c r="AT572" s="200"/>
      <c r="AU572" s="200"/>
      <c r="AV572" s="200"/>
      <c r="AW572" s="200"/>
      <c r="AX572" s="200"/>
      <c r="AY572" s="200"/>
      <c r="AZ572" s="200"/>
      <c r="BA572" s="200"/>
      <c r="BB572" s="200"/>
      <c r="BC572" s="200"/>
      <c r="BD572" s="200"/>
      <c r="BE572" s="200"/>
      <c r="BF572" s="200"/>
      <c r="BG572" s="200"/>
      <c r="BH572" s="200"/>
      <c r="BI572" s="200"/>
    </row>
    <row r="573" spans="1:61" s="7" customFormat="1" hidden="1" outlineLevel="2">
      <c r="A573" s="151">
        <v>43648</v>
      </c>
      <c r="B573" s="91" t="s">
        <v>26</v>
      </c>
      <c r="C573" s="55" t="s">
        <v>82</v>
      </c>
      <c r="D573" s="50" t="s">
        <v>83</v>
      </c>
      <c r="E573" s="51" t="s">
        <v>84</v>
      </c>
      <c r="F573" s="49" t="s">
        <v>111</v>
      </c>
      <c r="G573" s="50"/>
      <c r="H573" s="50"/>
      <c r="I573" s="43"/>
      <c r="J573" s="52">
        <v>746</v>
      </c>
      <c r="K573" s="45"/>
      <c r="L573" s="43"/>
      <c r="M573" s="43"/>
      <c r="N573" s="43"/>
      <c r="O573" s="43"/>
      <c r="P573" s="43"/>
      <c r="Q573" s="53">
        <f t="shared" si="24"/>
        <v>0</v>
      </c>
      <c r="R573" s="54">
        <f t="shared" si="25"/>
        <v>746</v>
      </c>
      <c r="S573" s="54">
        <f t="shared" si="26"/>
        <v>746</v>
      </c>
      <c r="T573" s="172"/>
      <c r="U573" s="173"/>
      <c r="V573" s="200"/>
      <c r="W573" s="200"/>
      <c r="X573" s="200"/>
      <c r="Y573" s="200"/>
      <c r="Z573" s="200"/>
      <c r="AA573" s="200"/>
      <c r="AB573" s="200"/>
      <c r="AC573" s="200"/>
      <c r="AD573" s="200"/>
      <c r="AN573" s="200"/>
      <c r="AO573" s="200"/>
      <c r="AP573" s="200"/>
      <c r="AQ573" s="200"/>
      <c r="AR573" s="200"/>
      <c r="AS573" s="200"/>
      <c r="AT573" s="200"/>
      <c r="AU573" s="200"/>
      <c r="AV573" s="200"/>
      <c r="AW573" s="200"/>
      <c r="AX573" s="200"/>
      <c r="AY573" s="200"/>
      <c r="AZ573" s="200"/>
      <c r="BA573" s="200"/>
      <c r="BB573" s="200"/>
      <c r="BC573" s="200"/>
      <c r="BD573" s="200"/>
      <c r="BE573" s="200"/>
      <c r="BF573" s="200"/>
      <c r="BG573" s="200"/>
      <c r="BH573" s="200"/>
      <c r="BI573" s="200"/>
    </row>
    <row r="574" spans="1:61" s="9" customFormat="1" ht="18" hidden="1" outlineLevel="2" thickBot="1">
      <c r="A574" s="151">
        <v>43648</v>
      </c>
      <c r="B574" s="91" t="s">
        <v>26</v>
      </c>
      <c r="C574" s="55" t="s">
        <v>82</v>
      </c>
      <c r="D574" s="50" t="s">
        <v>83</v>
      </c>
      <c r="E574" s="51" t="s">
        <v>84</v>
      </c>
      <c r="F574" s="49" t="s">
        <v>112</v>
      </c>
      <c r="G574" s="50"/>
      <c r="H574" s="50"/>
      <c r="I574" s="43"/>
      <c r="J574" s="52">
        <v>723</v>
      </c>
      <c r="K574" s="45"/>
      <c r="L574" s="43"/>
      <c r="M574" s="43"/>
      <c r="N574" s="43"/>
      <c r="O574" s="43"/>
      <c r="P574" s="43"/>
      <c r="Q574" s="53">
        <f t="shared" si="24"/>
        <v>0</v>
      </c>
      <c r="R574" s="54">
        <f t="shared" si="25"/>
        <v>723</v>
      </c>
      <c r="S574" s="54">
        <f t="shared" si="26"/>
        <v>723</v>
      </c>
      <c r="T574" s="172"/>
      <c r="U574" s="173"/>
      <c r="V574" s="197"/>
      <c r="W574" s="197"/>
      <c r="X574" s="197"/>
      <c r="Y574" s="197"/>
      <c r="Z574" s="197"/>
      <c r="AA574" s="197"/>
      <c r="AB574" s="197"/>
      <c r="AC574" s="197"/>
      <c r="AD574" s="197"/>
      <c r="AN574" s="197"/>
      <c r="AO574" s="197"/>
      <c r="AP574" s="197"/>
      <c r="AQ574" s="197"/>
      <c r="AR574" s="197"/>
      <c r="AS574" s="197"/>
      <c r="AT574" s="197"/>
      <c r="AU574" s="197"/>
      <c r="AV574" s="197"/>
      <c r="AW574" s="197"/>
      <c r="AX574" s="197"/>
      <c r="AY574" s="197"/>
      <c r="AZ574" s="197"/>
      <c r="BA574" s="197"/>
      <c r="BB574" s="197"/>
      <c r="BC574" s="197"/>
      <c r="BD574" s="197"/>
      <c r="BE574" s="197"/>
      <c r="BF574" s="197"/>
      <c r="BG574" s="197"/>
      <c r="BH574" s="197"/>
      <c r="BI574" s="197"/>
    </row>
    <row r="575" spans="1:61" ht="18" hidden="1" outlineLevel="2" thickTop="1">
      <c r="A575" s="151">
        <v>43648</v>
      </c>
      <c r="B575" s="91" t="s">
        <v>26</v>
      </c>
      <c r="C575" s="55" t="s">
        <v>82</v>
      </c>
      <c r="D575" s="50" t="s">
        <v>83</v>
      </c>
      <c r="E575" s="51" t="s">
        <v>84</v>
      </c>
      <c r="F575" s="49" t="s">
        <v>114</v>
      </c>
      <c r="G575" s="50"/>
      <c r="H575" s="50"/>
      <c r="I575" s="43"/>
      <c r="J575" s="52">
        <v>613</v>
      </c>
      <c r="K575" s="45"/>
      <c r="L575" s="43"/>
      <c r="M575" s="43"/>
      <c r="N575" s="43"/>
      <c r="O575" s="43"/>
      <c r="P575" s="43"/>
      <c r="Q575" s="53">
        <f t="shared" si="24"/>
        <v>0</v>
      </c>
      <c r="R575" s="54">
        <f t="shared" si="25"/>
        <v>613</v>
      </c>
      <c r="S575" s="54">
        <f t="shared" si="26"/>
        <v>613</v>
      </c>
      <c r="T575" s="60"/>
      <c r="U575" s="48"/>
    </row>
    <row r="576" spans="1:61" hidden="1" outlineLevel="2">
      <c r="A576" s="151">
        <v>43648</v>
      </c>
      <c r="B576" s="91" t="s">
        <v>26</v>
      </c>
      <c r="C576" s="55" t="s">
        <v>82</v>
      </c>
      <c r="D576" s="50" t="s">
        <v>83</v>
      </c>
      <c r="E576" s="51" t="s">
        <v>84</v>
      </c>
      <c r="F576" s="49" t="s">
        <v>115</v>
      </c>
      <c r="G576" s="50"/>
      <c r="H576" s="50"/>
      <c r="I576" s="43"/>
      <c r="J576" s="52">
        <v>623</v>
      </c>
      <c r="K576" s="45"/>
      <c r="L576" s="43"/>
      <c r="M576" s="43"/>
      <c r="N576" s="43"/>
      <c r="O576" s="43"/>
      <c r="P576" s="43"/>
      <c r="Q576" s="53">
        <f t="shared" si="24"/>
        <v>0</v>
      </c>
      <c r="R576" s="54">
        <f t="shared" si="25"/>
        <v>623</v>
      </c>
      <c r="S576" s="54">
        <f t="shared" si="26"/>
        <v>623</v>
      </c>
      <c r="T576" s="60"/>
      <c r="U576" s="48"/>
    </row>
    <row r="577" spans="1:61" hidden="1" outlineLevel="2">
      <c r="A577" s="151">
        <v>43648</v>
      </c>
      <c r="B577" s="91" t="s">
        <v>26</v>
      </c>
      <c r="C577" s="55" t="s">
        <v>82</v>
      </c>
      <c r="D577" s="50" t="s">
        <v>83</v>
      </c>
      <c r="E577" s="51" t="s">
        <v>84</v>
      </c>
      <c r="F577" s="49" t="s">
        <v>117</v>
      </c>
      <c r="G577" s="50"/>
      <c r="H577" s="50"/>
      <c r="I577" s="43"/>
      <c r="J577" s="52">
        <v>523</v>
      </c>
      <c r="K577" s="45"/>
      <c r="L577" s="43"/>
      <c r="M577" s="43"/>
      <c r="N577" s="43"/>
      <c r="O577" s="43"/>
      <c r="P577" s="43"/>
      <c r="Q577" s="53">
        <f t="shared" si="24"/>
        <v>0</v>
      </c>
      <c r="R577" s="54">
        <f t="shared" si="25"/>
        <v>523</v>
      </c>
      <c r="S577" s="54">
        <f t="shared" si="26"/>
        <v>523</v>
      </c>
      <c r="T577" s="60"/>
      <c r="U577" s="48"/>
    </row>
    <row r="578" spans="1:61" s="7" customFormat="1" hidden="1" outlineLevel="2">
      <c r="A578" s="151">
        <v>43649</v>
      </c>
      <c r="B578" s="90" t="s">
        <v>26</v>
      </c>
      <c r="C578" s="49">
        <v>19070305</v>
      </c>
      <c r="D578" s="50" t="s">
        <v>47</v>
      </c>
      <c r="E578" s="51" t="s">
        <v>24</v>
      </c>
      <c r="F578" s="49" t="s">
        <v>121</v>
      </c>
      <c r="G578" s="50"/>
      <c r="H578" s="50"/>
      <c r="I578" s="43"/>
      <c r="J578" s="52">
        <v>654</v>
      </c>
      <c r="K578" s="45"/>
      <c r="L578" s="43"/>
      <c r="M578" s="43"/>
      <c r="N578" s="43"/>
      <c r="O578" s="43"/>
      <c r="P578" s="43"/>
      <c r="Q578" s="53">
        <f t="shared" si="24"/>
        <v>0</v>
      </c>
      <c r="R578" s="54">
        <f t="shared" si="25"/>
        <v>654</v>
      </c>
      <c r="S578" s="54">
        <f t="shared" si="26"/>
        <v>654</v>
      </c>
      <c r="T578" s="172"/>
      <c r="U578" s="173"/>
      <c r="V578" s="200"/>
      <c r="W578" s="200"/>
      <c r="X578" s="200"/>
      <c r="Y578" s="200"/>
      <c r="Z578" s="200"/>
      <c r="AA578" s="200"/>
      <c r="AB578" s="200"/>
      <c r="AC578" s="200"/>
      <c r="AD578" s="200"/>
      <c r="AN578" s="200"/>
      <c r="AO578" s="200"/>
      <c r="AP578" s="200"/>
      <c r="AQ578" s="200"/>
      <c r="AR578" s="200"/>
      <c r="AS578" s="200"/>
      <c r="AT578" s="200"/>
      <c r="AU578" s="200"/>
      <c r="AV578" s="200"/>
      <c r="AW578" s="200"/>
      <c r="AX578" s="200"/>
      <c r="AY578" s="200"/>
      <c r="AZ578" s="200"/>
      <c r="BA578" s="200"/>
      <c r="BB578" s="200"/>
      <c r="BC578" s="200"/>
      <c r="BD578" s="200"/>
      <c r="BE578" s="200"/>
      <c r="BF578" s="200"/>
      <c r="BG578" s="200"/>
      <c r="BH578" s="200"/>
      <c r="BI578" s="200"/>
    </row>
    <row r="579" spans="1:61" s="10" customFormat="1" hidden="1" outlineLevel="2">
      <c r="A579" s="151">
        <v>43649</v>
      </c>
      <c r="B579" s="106" t="s">
        <v>26</v>
      </c>
      <c r="C579" s="49">
        <v>19070306</v>
      </c>
      <c r="D579" s="50" t="s">
        <v>47</v>
      </c>
      <c r="E579" s="51" t="s">
        <v>24</v>
      </c>
      <c r="F579" s="78" t="s">
        <v>122</v>
      </c>
      <c r="G579" s="50"/>
      <c r="H579" s="50"/>
      <c r="I579" s="43"/>
      <c r="J579" s="52">
        <v>613</v>
      </c>
      <c r="K579" s="45"/>
      <c r="L579" s="43"/>
      <c r="M579" s="43"/>
      <c r="N579" s="43"/>
      <c r="O579" s="43"/>
      <c r="P579" s="43"/>
      <c r="Q579" s="53">
        <f t="shared" si="24"/>
        <v>0</v>
      </c>
      <c r="R579" s="54">
        <f t="shared" si="25"/>
        <v>613</v>
      </c>
      <c r="S579" s="54">
        <f t="shared" si="26"/>
        <v>613</v>
      </c>
      <c r="T579" s="60"/>
      <c r="U579" s="48"/>
      <c r="V579" s="200"/>
      <c r="W579" s="200"/>
      <c r="X579" s="200"/>
      <c r="Y579" s="200"/>
      <c r="Z579" s="200"/>
      <c r="AA579" s="200"/>
      <c r="AB579" s="200"/>
      <c r="AC579" s="200"/>
      <c r="AD579" s="200"/>
      <c r="AN579" s="200"/>
      <c r="AO579" s="200"/>
      <c r="AP579" s="200"/>
      <c r="AQ579" s="200"/>
      <c r="AR579" s="200"/>
      <c r="AS579" s="200"/>
      <c r="AT579" s="200"/>
      <c r="AU579" s="200"/>
      <c r="AV579" s="200"/>
      <c r="AW579" s="200"/>
      <c r="AX579" s="200"/>
      <c r="AY579" s="200"/>
      <c r="AZ579" s="200"/>
      <c r="BA579" s="200"/>
      <c r="BB579" s="200"/>
      <c r="BC579" s="200"/>
      <c r="BD579" s="200"/>
      <c r="BE579" s="200"/>
      <c r="BF579" s="200"/>
      <c r="BG579" s="200"/>
      <c r="BH579" s="200"/>
      <c r="BI579" s="200"/>
    </row>
    <row r="580" spans="1:61" s="7" customFormat="1" hidden="1" outlineLevel="2">
      <c r="A580" s="151">
        <v>43649</v>
      </c>
      <c r="B580" s="90" t="s">
        <v>26</v>
      </c>
      <c r="C580" s="49">
        <v>19070309</v>
      </c>
      <c r="D580" s="57" t="s">
        <v>66</v>
      </c>
      <c r="E580" s="51" t="s">
        <v>34</v>
      </c>
      <c r="F580" s="49" t="s">
        <v>125</v>
      </c>
      <c r="G580" s="50"/>
      <c r="H580" s="50"/>
      <c r="I580" s="43"/>
      <c r="J580" s="52">
        <v>654</v>
      </c>
      <c r="K580" s="45"/>
      <c r="L580" s="43"/>
      <c r="M580" s="43"/>
      <c r="N580" s="43"/>
      <c r="O580" s="43"/>
      <c r="P580" s="43"/>
      <c r="Q580" s="53">
        <f t="shared" si="24"/>
        <v>0</v>
      </c>
      <c r="R580" s="54">
        <f t="shared" si="25"/>
        <v>654</v>
      </c>
      <c r="S580" s="54">
        <f t="shared" si="26"/>
        <v>654</v>
      </c>
      <c r="T580" s="172"/>
      <c r="U580" s="173"/>
      <c r="V580" s="200"/>
      <c r="W580" s="200"/>
      <c r="X580" s="200"/>
      <c r="Y580" s="200"/>
      <c r="Z580" s="200"/>
      <c r="AA580" s="200"/>
      <c r="AB580" s="200"/>
      <c r="AC580" s="200"/>
      <c r="AD580" s="200"/>
      <c r="AN580" s="200"/>
      <c r="AO580" s="200"/>
      <c r="AP580" s="200"/>
      <c r="AQ580" s="200"/>
      <c r="AR580" s="200"/>
      <c r="AS580" s="200"/>
      <c r="AT580" s="200"/>
      <c r="AU580" s="200"/>
      <c r="AV580" s="200"/>
      <c r="AW580" s="200"/>
      <c r="AX580" s="200"/>
      <c r="AY580" s="200"/>
      <c r="AZ580" s="200"/>
      <c r="BA580" s="200"/>
      <c r="BB580" s="200"/>
      <c r="BC580" s="200"/>
      <c r="BD580" s="200"/>
      <c r="BE580" s="200"/>
      <c r="BF580" s="200"/>
      <c r="BG580" s="200"/>
      <c r="BH580" s="200"/>
      <c r="BI580" s="200"/>
    </row>
    <row r="581" spans="1:61" s="7" customFormat="1" hidden="1" outlineLevel="2">
      <c r="A581" s="151">
        <v>43649</v>
      </c>
      <c r="B581" s="90" t="s">
        <v>26</v>
      </c>
      <c r="C581" s="49">
        <v>19070324</v>
      </c>
      <c r="D581" s="50" t="s">
        <v>60</v>
      </c>
      <c r="E581" s="51" t="s">
        <v>40</v>
      </c>
      <c r="F581" s="49" t="s">
        <v>131</v>
      </c>
      <c r="G581" s="50"/>
      <c r="H581" s="50"/>
      <c r="I581" s="43"/>
      <c r="J581" s="52">
        <v>998</v>
      </c>
      <c r="K581" s="45"/>
      <c r="L581" s="43"/>
      <c r="M581" s="43"/>
      <c r="N581" s="43"/>
      <c r="O581" s="43"/>
      <c r="P581" s="52"/>
      <c r="Q581" s="53">
        <f t="shared" si="24"/>
        <v>0</v>
      </c>
      <c r="R581" s="54">
        <f t="shared" si="25"/>
        <v>998</v>
      </c>
      <c r="S581" s="54">
        <f t="shared" si="26"/>
        <v>998</v>
      </c>
      <c r="T581" s="172"/>
      <c r="U581" s="173"/>
      <c r="V581" s="200"/>
      <c r="W581" s="200"/>
      <c r="X581" s="200"/>
      <c r="Y581" s="200"/>
      <c r="Z581" s="200"/>
      <c r="AA581" s="200"/>
      <c r="AB581" s="200"/>
      <c r="AC581" s="200"/>
      <c r="AD581" s="200"/>
      <c r="AN581" s="200"/>
      <c r="AO581" s="200"/>
      <c r="AP581" s="200"/>
      <c r="AQ581" s="200"/>
      <c r="AR581" s="200"/>
      <c r="AS581" s="200"/>
      <c r="AT581" s="200"/>
      <c r="AU581" s="200"/>
      <c r="AV581" s="200"/>
      <c r="AW581" s="200"/>
      <c r="AX581" s="200"/>
      <c r="AY581" s="200"/>
      <c r="AZ581" s="200"/>
      <c r="BA581" s="200"/>
      <c r="BB581" s="200"/>
      <c r="BC581" s="200"/>
      <c r="BD581" s="200"/>
      <c r="BE581" s="200"/>
      <c r="BF581" s="200"/>
      <c r="BG581" s="200"/>
      <c r="BH581" s="200"/>
      <c r="BI581" s="200"/>
    </row>
    <row r="582" spans="1:61" s="7" customFormat="1" hidden="1" outlineLevel="2">
      <c r="A582" s="151">
        <v>43649</v>
      </c>
      <c r="B582" s="90" t="s">
        <v>26</v>
      </c>
      <c r="C582" s="49">
        <v>19070323</v>
      </c>
      <c r="D582" s="50" t="s">
        <v>23</v>
      </c>
      <c r="E582" s="51" t="s">
        <v>31</v>
      </c>
      <c r="F582" s="49" t="s">
        <v>133</v>
      </c>
      <c r="G582" s="50"/>
      <c r="H582" s="50"/>
      <c r="I582" s="43"/>
      <c r="J582" s="52">
        <v>1279</v>
      </c>
      <c r="K582" s="45"/>
      <c r="L582" s="43"/>
      <c r="M582" s="43"/>
      <c r="N582" s="43"/>
      <c r="O582" s="43"/>
      <c r="P582" s="43"/>
      <c r="Q582" s="53">
        <f t="shared" si="24"/>
        <v>0</v>
      </c>
      <c r="R582" s="54">
        <f t="shared" si="25"/>
        <v>1279</v>
      </c>
      <c r="S582" s="54">
        <f t="shared" si="26"/>
        <v>1279</v>
      </c>
      <c r="T582" s="172"/>
      <c r="U582" s="173"/>
      <c r="V582" s="200"/>
      <c r="W582" s="200"/>
      <c r="X582" s="200"/>
      <c r="Y582" s="200"/>
      <c r="Z582" s="200"/>
      <c r="AA582" s="200"/>
      <c r="AB582" s="200"/>
      <c r="AC582" s="200"/>
      <c r="AD582" s="200"/>
      <c r="AN582" s="200"/>
      <c r="AO582" s="200"/>
      <c r="AP582" s="200"/>
      <c r="AQ582" s="200"/>
      <c r="AR582" s="200"/>
      <c r="AS582" s="200"/>
      <c r="AT582" s="200"/>
      <c r="AU582" s="200"/>
      <c r="AV582" s="200"/>
      <c r="AW582" s="200"/>
      <c r="AX582" s="200"/>
      <c r="AY582" s="200"/>
      <c r="AZ582" s="200"/>
      <c r="BA582" s="200"/>
      <c r="BB582" s="200"/>
      <c r="BC582" s="200"/>
      <c r="BD582" s="200"/>
      <c r="BE582" s="200"/>
      <c r="BF582" s="200"/>
      <c r="BG582" s="200"/>
      <c r="BH582" s="200"/>
      <c r="BI582" s="200"/>
    </row>
    <row r="583" spans="1:61" hidden="1" outlineLevel="2">
      <c r="A583" s="151">
        <v>43649</v>
      </c>
      <c r="B583" s="90" t="s">
        <v>26</v>
      </c>
      <c r="C583" s="49">
        <v>19070321</v>
      </c>
      <c r="D583" s="50" t="s">
        <v>102</v>
      </c>
      <c r="E583" s="51" t="s">
        <v>67</v>
      </c>
      <c r="F583" s="49" t="s">
        <v>139</v>
      </c>
      <c r="G583" s="50"/>
      <c r="H583" s="50"/>
      <c r="I583" s="43"/>
      <c r="J583" s="52">
        <v>754</v>
      </c>
      <c r="K583" s="45"/>
      <c r="L583" s="43"/>
      <c r="M583" s="43"/>
      <c r="N583" s="43"/>
      <c r="O583" s="43"/>
      <c r="P583" s="43"/>
      <c r="Q583" s="53">
        <f t="shared" si="24"/>
        <v>0</v>
      </c>
      <c r="R583" s="54">
        <f t="shared" si="25"/>
        <v>754</v>
      </c>
      <c r="S583" s="54">
        <f t="shared" si="26"/>
        <v>754</v>
      </c>
      <c r="T583" s="60"/>
      <c r="U583" s="48"/>
    </row>
    <row r="584" spans="1:61" s="7" customFormat="1" hidden="1" outlineLevel="2">
      <c r="A584" s="151">
        <v>43649</v>
      </c>
      <c r="B584" s="106" t="s">
        <v>26</v>
      </c>
      <c r="C584" s="55" t="s">
        <v>82</v>
      </c>
      <c r="D584" s="50" t="s">
        <v>83</v>
      </c>
      <c r="E584" s="51" t="s">
        <v>84</v>
      </c>
      <c r="F584" s="78" t="s">
        <v>141</v>
      </c>
      <c r="G584" s="50"/>
      <c r="H584" s="50"/>
      <c r="I584" s="43"/>
      <c r="J584" s="52">
        <v>695</v>
      </c>
      <c r="K584" s="45"/>
      <c r="L584" s="43"/>
      <c r="M584" s="43"/>
      <c r="N584" s="43"/>
      <c r="O584" s="43"/>
      <c r="P584" s="43"/>
      <c r="Q584" s="53">
        <f t="shared" si="24"/>
        <v>0</v>
      </c>
      <c r="R584" s="54">
        <f t="shared" si="25"/>
        <v>695</v>
      </c>
      <c r="S584" s="54">
        <f t="shared" si="26"/>
        <v>695</v>
      </c>
      <c r="T584" s="172"/>
      <c r="U584" s="173"/>
      <c r="V584" s="200"/>
      <c r="W584" s="200"/>
      <c r="X584" s="200"/>
      <c r="Y584" s="200"/>
      <c r="Z584" s="200"/>
      <c r="AA584" s="200"/>
      <c r="AB584" s="200"/>
      <c r="AC584" s="200"/>
      <c r="AD584" s="200"/>
      <c r="AN584" s="200"/>
      <c r="AO584" s="200"/>
      <c r="AP584" s="200"/>
      <c r="AQ584" s="200"/>
      <c r="AR584" s="200"/>
      <c r="AS584" s="200"/>
      <c r="AT584" s="200"/>
      <c r="AU584" s="200"/>
      <c r="AV584" s="200"/>
      <c r="AW584" s="200"/>
      <c r="AX584" s="200"/>
      <c r="AY584" s="200"/>
      <c r="AZ584" s="200"/>
      <c r="BA584" s="200"/>
      <c r="BB584" s="200"/>
      <c r="BC584" s="200"/>
      <c r="BD584" s="200"/>
      <c r="BE584" s="200"/>
      <c r="BF584" s="200"/>
      <c r="BG584" s="200"/>
      <c r="BH584" s="200"/>
      <c r="BI584" s="200"/>
    </row>
    <row r="585" spans="1:61" hidden="1" outlineLevel="2">
      <c r="A585" s="151">
        <v>43649</v>
      </c>
      <c r="B585" s="90" t="s">
        <v>26</v>
      </c>
      <c r="C585" s="55" t="s">
        <v>82</v>
      </c>
      <c r="D585" s="50" t="s">
        <v>83</v>
      </c>
      <c r="E585" s="51" t="s">
        <v>84</v>
      </c>
      <c r="F585" s="49" t="s">
        <v>144</v>
      </c>
      <c r="G585" s="50"/>
      <c r="H585" s="50"/>
      <c r="I585" s="43"/>
      <c r="J585" s="52">
        <v>654</v>
      </c>
      <c r="K585" s="45"/>
      <c r="L585" s="43"/>
      <c r="M585" s="43"/>
      <c r="N585" s="43"/>
      <c r="O585" s="43"/>
      <c r="P585" s="43"/>
      <c r="Q585" s="53">
        <f t="shared" si="24"/>
        <v>0</v>
      </c>
      <c r="R585" s="54">
        <f t="shared" si="25"/>
        <v>654</v>
      </c>
      <c r="S585" s="54">
        <f t="shared" si="26"/>
        <v>654</v>
      </c>
      <c r="T585" s="60"/>
      <c r="U585" s="48"/>
    </row>
    <row r="586" spans="1:61" s="7" customFormat="1" hidden="1" outlineLevel="2">
      <c r="A586" s="151">
        <v>43650</v>
      </c>
      <c r="B586" s="90" t="s">
        <v>26</v>
      </c>
      <c r="C586" s="49">
        <v>19070410</v>
      </c>
      <c r="D586" s="50" t="s">
        <v>47</v>
      </c>
      <c r="E586" s="51" t="s">
        <v>24</v>
      </c>
      <c r="F586" s="62" t="s">
        <v>156</v>
      </c>
      <c r="G586" s="50"/>
      <c r="H586" s="50"/>
      <c r="I586" s="43"/>
      <c r="J586" s="52">
        <v>654</v>
      </c>
      <c r="K586" s="45"/>
      <c r="L586" s="43"/>
      <c r="M586" s="43"/>
      <c r="N586" s="43"/>
      <c r="O586" s="43"/>
      <c r="P586" s="43"/>
      <c r="Q586" s="53">
        <f t="shared" si="24"/>
        <v>0</v>
      </c>
      <c r="R586" s="54">
        <f t="shared" si="25"/>
        <v>654</v>
      </c>
      <c r="S586" s="54">
        <f t="shared" si="26"/>
        <v>654</v>
      </c>
      <c r="T586" s="172"/>
      <c r="U586" s="173"/>
      <c r="V586" s="200"/>
      <c r="W586" s="200"/>
      <c r="X586" s="200"/>
      <c r="Y586" s="200"/>
      <c r="Z586" s="200"/>
      <c r="AA586" s="200"/>
      <c r="AB586" s="200"/>
      <c r="AC586" s="200"/>
      <c r="AD586" s="200"/>
      <c r="AN586" s="200"/>
      <c r="AO586" s="200"/>
      <c r="AP586" s="200"/>
      <c r="AQ586" s="200"/>
      <c r="AR586" s="200"/>
      <c r="AS586" s="200"/>
      <c r="AT586" s="200"/>
      <c r="AU586" s="200"/>
      <c r="AV586" s="200"/>
      <c r="AW586" s="200"/>
      <c r="AX586" s="200"/>
      <c r="AY586" s="200"/>
      <c r="AZ586" s="200"/>
      <c r="BA586" s="200"/>
      <c r="BB586" s="200"/>
      <c r="BC586" s="200"/>
      <c r="BD586" s="200"/>
      <c r="BE586" s="200"/>
      <c r="BF586" s="200"/>
      <c r="BG586" s="200"/>
      <c r="BH586" s="200"/>
      <c r="BI586" s="200"/>
    </row>
    <row r="587" spans="1:61" hidden="1" outlineLevel="2">
      <c r="A587" s="151">
        <v>43650</v>
      </c>
      <c r="B587" s="90" t="s">
        <v>26</v>
      </c>
      <c r="C587" s="49">
        <v>19070401</v>
      </c>
      <c r="D587" s="50" t="s">
        <v>162</v>
      </c>
      <c r="E587" s="51" t="s">
        <v>40</v>
      </c>
      <c r="F587" s="62" t="s">
        <v>163</v>
      </c>
      <c r="G587" s="50"/>
      <c r="H587" s="50"/>
      <c r="I587" s="43"/>
      <c r="J587" s="52">
        <v>1121</v>
      </c>
      <c r="K587" s="45"/>
      <c r="L587" s="43"/>
      <c r="M587" s="43"/>
      <c r="N587" s="43"/>
      <c r="O587" s="43"/>
      <c r="P587" s="52"/>
      <c r="Q587" s="53">
        <f t="shared" si="24"/>
        <v>0</v>
      </c>
      <c r="R587" s="54">
        <f t="shared" si="25"/>
        <v>1121</v>
      </c>
      <c r="S587" s="54">
        <f t="shared" si="26"/>
        <v>1121</v>
      </c>
      <c r="T587" s="60"/>
      <c r="U587" s="48"/>
    </row>
    <row r="588" spans="1:61" hidden="1" outlineLevel="2">
      <c r="A588" s="151">
        <v>43650</v>
      </c>
      <c r="B588" s="90" t="s">
        <v>26</v>
      </c>
      <c r="C588" s="49">
        <v>19070417</v>
      </c>
      <c r="D588" s="50" t="s">
        <v>18</v>
      </c>
      <c r="E588" s="51" t="s">
        <v>48</v>
      </c>
      <c r="F588" s="62" t="s">
        <v>165</v>
      </c>
      <c r="G588" s="50"/>
      <c r="H588" s="50"/>
      <c r="I588" s="43"/>
      <c r="J588" s="52">
        <v>654</v>
      </c>
      <c r="K588" s="45"/>
      <c r="L588" s="43"/>
      <c r="M588" s="43"/>
      <c r="N588" s="43"/>
      <c r="O588" s="43"/>
      <c r="P588" s="43"/>
      <c r="Q588" s="53">
        <f t="shared" si="24"/>
        <v>0</v>
      </c>
      <c r="R588" s="54">
        <f t="shared" si="25"/>
        <v>654</v>
      </c>
      <c r="S588" s="54">
        <f t="shared" si="26"/>
        <v>654</v>
      </c>
      <c r="T588" s="60"/>
      <c r="U588" s="48"/>
    </row>
    <row r="589" spans="1:61" s="7" customFormat="1" hidden="1" outlineLevel="2">
      <c r="A589" s="151">
        <v>43650</v>
      </c>
      <c r="B589" s="90" t="s">
        <v>26</v>
      </c>
      <c r="C589" s="49">
        <v>19070419</v>
      </c>
      <c r="D589" s="50" t="s">
        <v>18</v>
      </c>
      <c r="E589" s="51" t="s">
        <v>48</v>
      </c>
      <c r="F589" s="62" t="s">
        <v>167</v>
      </c>
      <c r="G589" s="50"/>
      <c r="H589" s="50"/>
      <c r="I589" s="43"/>
      <c r="J589" s="52">
        <v>613</v>
      </c>
      <c r="K589" s="45"/>
      <c r="L589" s="43"/>
      <c r="M589" s="43"/>
      <c r="N589" s="43"/>
      <c r="O589" s="43"/>
      <c r="P589" s="43"/>
      <c r="Q589" s="53">
        <f t="shared" si="24"/>
        <v>0</v>
      </c>
      <c r="R589" s="54">
        <f t="shared" si="25"/>
        <v>613</v>
      </c>
      <c r="S589" s="54">
        <f t="shared" si="26"/>
        <v>613</v>
      </c>
      <c r="T589" s="172"/>
      <c r="U589" s="173"/>
      <c r="V589" s="200"/>
      <c r="W589" s="200"/>
      <c r="X589" s="200"/>
      <c r="Y589" s="200"/>
      <c r="Z589" s="200"/>
      <c r="AA589" s="200"/>
      <c r="AB589" s="200"/>
      <c r="AC589" s="200"/>
      <c r="AD589" s="200"/>
      <c r="AN589" s="200"/>
      <c r="AO589" s="200"/>
      <c r="AP589" s="200"/>
      <c r="AQ589" s="200"/>
      <c r="AR589" s="200"/>
      <c r="AS589" s="200"/>
      <c r="AT589" s="200"/>
      <c r="AU589" s="200"/>
      <c r="AV589" s="200"/>
      <c r="AW589" s="200"/>
      <c r="AX589" s="200"/>
      <c r="AY589" s="200"/>
      <c r="AZ589" s="200"/>
      <c r="BA589" s="200"/>
      <c r="BB589" s="200"/>
      <c r="BC589" s="200"/>
      <c r="BD589" s="200"/>
      <c r="BE589" s="200"/>
      <c r="BF589" s="200"/>
      <c r="BG589" s="200"/>
      <c r="BH589" s="200"/>
      <c r="BI589" s="200"/>
    </row>
    <row r="590" spans="1:61" s="7" customFormat="1" hidden="1" outlineLevel="2">
      <c r="A590" s="151">
        <v>43651</v>
      </c>
      <c r="B590" s="90" t="s">
        <v>26</v>
      </c>
      <c r="C590" s="49">
        <v>19070528</v>
      </c>
      <c r="D590" s="50" t="s">
        <v>162</v>
      </c>
      <c r="E590" s="51" t="s">
        <v>61</v>
      </c>
      <c r="F590" s="49" t="s">
        <v>178</v>
      </c>
      <c r="G590" s="43"/>
      <c r="H590" s="43"/>
      <c r="I590" s="43"/>
      <c r="J590" s="52">
        <v>695</v>
      </c>
      <c r="K590" s="45"/>
      <c r="L590" s="43"/>
      <c r="M590" s="43"/>
      <c r="N590" s="43"/>
      <c r="O590" s="43"/>
      <c r="P590" s="43"/>
      <c r="Q590" s="53">
        <f t="shared" si="24"/>
        <v>0</v>
      </c>
      <c r="R590" s="54">
        <f t="shared" si="25"/>
        <v>695</v>
      </c>
      <c r="S590" s="54">
        <f t="shared" si="26"/>
        <v>695</v>
      </c>
      <c r="T590" s="172"/>
      <c r="U590" s="173"/>
      <c r="V590" s="200"/>
      <c r="W590" s="200"/>
      <c r="X590" s="200"/>
      <c r="Y590" s="200"/>
      <c r="Z590" s="200"/>
      <c r="AA590" s="200"/>
      <c r="AB590" s="200"/>
      <c r="AC590" s="200"/>
      <c r="AD590" s="200"/>
      <c r="AN590" s="200"/>
      <c r="AO590" s="200"/>
      <c r="AP590" s="200"/>
      <c r="AQ590" s="200"/>
      <c r="AR590" s="200"/>
      <c r="AS590" s="200"/>
      <c r="AT590" s="200"/>
      <c r="AU590" s="200"/>
      <c r="AV590" s="200"/>
      <c r="AW590" s="200"/>
      <c r="AX590" s="200"/>
      <c r="AY590" s="200"/>
      <c r="AZ590" s="200"/>
      <c r="BA590" s="200"/>
      <c r="BB590" s="200"/>
      <c r="BC590" s="200"/>
      <c r="BD590" s="200"/>
      <c r="BE590" s="200"/>
      <c r="BF590" s="200"/>
      <c r="BG590" s="200"/>
      <c r="BH590" s="200"/>
      <c r="BI590" s="200"/>
    </row>
    <row r="591" spans="1:61" hidden="1" outlineLevel="2">
      <c r="A591" s="151">
        <v>43651</v>
      </c>
      <c r="B591" s="90" t="s">
        <v>26</v>
      </c>
      <c r="C591" s="49">
        <v>19070512</v>
      </c>
      <c r="D591" s="50" t="s">
        <v>18</v>
      </c>
      <c r="E591" s="51" t="s">
        <v>48</v>
      </c>
      <c r="F591" s="49" t="s">
        <v>183</v>
      </c>
      <c r="G591" s="50"/>
      <c r="H591" s="50"/>
      <c r="I591" s="43"/>
      <c r="J591" s="52">
        <v>1652</v>
      </c>
      <c r="K591" s="45"/>
      <c r="L591" s="43"/>
      <c r="M591" s="43"/>
      <c r="N591" s="43"/>
      <c r="O591" s="43"/>
      <c r="P591" s="43"/>
      <c r="Q591" s="53">
        <f t="shared" si="24"/>
        <v>0</v>
      </c>
      <c r="R591" s="54">
        <f t="shared" si="25"/>
        <v>1652</v>
      </c>
      <c r="S591" s="54">
        <f t="shared" si="26"/>
        <v>1652</v>
      </c>
      <c r="T591" s="60"/>
      <c r="U591" s="48"/>
    </row>
    <row r="592" spans="1:61" hidden="1" outlineLevel="2">
      <c r="A592" s="151">
        <v>43651</v>
      </c>
      <c r="B592" s="90" t="s">
        <v>26</v>
      </c>
      <c r="C592" s="49">
        <v>19070514</v>
      </c>
      <c r="D592" s="57" t="s">
        <v>66</v>
      </c>
      <c r="E592" s="51" t="s">
        <v>34</v>
      </c>
      <c r="F592" s="49" t="s">
        <v>185</v>
      </c>
      <c r="G592" s="50"/>
      <c r="H592" s="50"/>
      <c r="I592" s="43"/>
      <c r="J592" s="52">
        <v>654</v>
      </c>
      <c r="K592" s="45"/>
      <c r="L592" s="43"/>
      <c r="M592" s="43"/>
      <c r="N592" s="43"/>
      <c r="O592" s="43"/>
      <c r="P592" s="43"/>
      <c r="Q592" s="53">
        <f t="shared" si="24"/>
        <v>0</v>
      </c>
      <c r="R592" s="54">
        <f t="shared" si="25"/>
        <v>654</v>
      </c>
      <c r="S592" s="54">
        <f t="shared" si="26"/>
        <v>654</v>
      </c>
      <c r="T592" s="60"/>
      <c r="U592" s="48"/>
    </row>
    <row r="593" spans="1:61" s="7" customFormat="1" hidden="1" outlineLevel="2">
      <c r="A593" s="151">
        <v>43651</v>
      </c>
      <c r="B593" s="90" t="s">
        <v>26</v>
      </c>
      <c r="C593" s="49">
        <v>19070515</v>
      </c>
      <c r="D593" s="57" t="s">
        <v>66</v>
      </c>
      <c r="E593" s="51" t="s">
        <v>34</v>
      </c>
      <c r="F593" s="49" t="s">
        <v>186</v>
      </c>
      <c r="G593" s="50"/>
      <c r="H593" s="50"/>
      <c r="I593" s="43"/>
      <c r="J593" s="52">
        <v>1113</v>
      </c>
      <c r="K593" s="45"/>
      <c r="L593" s="43"/>
      <c r="M593" s="43"/>
      <c r="N593" s="43"/>
      <c r="O593" s="43"/>
      <c r="P593" s="43"/>
      <c r="Q593" s="53">
        <f t="shared" si="24"/>
        <v>0</v>
      </c>
      <c r="R593" s="54">
        <f t="shared" si="25"/>
        <v>1113</v>
      </c>
      <c r="S593" s="54">
        <f t="shared" si="26"/>
        <v>1113</v>
      </c>
      <c r="T593" s="172"/>
      <c r="U593" s="173"/>
      <c r="V593" s="200"/>
      <c r="W593" s="200"/>
      <c r="X593" s="200"/>
      <c r="Y593" s="200"/>
      <c r="Z593" s="200"/>
      <c r="AA593" s="200"/>
      <c r="AB593" s="200"/>
      <c r="AC593" s="200"/>
      <c r="AD593" s="200"/>
      <c r="AN593" s="200"/>
      <c r="AO593" s="200"/>
      <c r="AP593" s="200"/>
      <c r="AQ593" s="200"/>
      <c r="AR593" s="200"/>
      <c r="AS593" s="200"/>
      <c r="AT593" s="200"/>
      <c r="AU593" s="200"/>
      <c r="AV593" s="200"/>
      <c r="AW593" s="200"/>
      <c r="AX593" s="200"/>
      <c r="AY593" s="200"/>
      <c r="AZ593" s="200"/>
      <c r="BA593" s="200"/>
      <c r="BB593" s="200"/>
      <c r="BC593" s="200"/>
      <c r="BD593" s="200"/>
      <c r="BE593" s="200"/>
      <c r="BF593" s="200"/>
      <c r="BG593" s="200"/>
      <c r="BH593" s="200"/>
      <c r="BI593" s="200"/>
    </row>
    <row r="594" spans="1:61" s="7" customFormat="1" hidden="1" outlineLevel="2">
      <c r="A594" s="151">
        <v>43651</v>
      </c>
      <c r="B594" s="90" t="s">
        <v>26</v>
      </c>
      <c r="C594" s="49">
        <v>19070518</v>
      </c>
      <c r="D594" s="50" t="s">
        <v>47</v>
      </c>
      <c r="E594" s="51" t="s">
        <v>24</v>
      </c>
      <c r="F594" s="49" t="s">
        <v>188</v>
      </c>
      <c r="G594" s="50"/>
      <c r="H594" s="50"/>
      <c r="I594" s="43"/>
      <c r="J594" s="52">
        <v>695</v>
      </c>
      <c r="K594" s="45"/>
      <c r="L594" s="43"/>
      <c r="M594" s="43"/>
      <c r="N594" s="43"/>
      <c r="O594" s="43"/>
      <c r="P594" s="43"/>
      <c r="Q594" s="53">
        <f t="shared" si="24"/>
        <v>0</v>
      </c>
      <c r="R594" s="54">
        <f t="shared" si="25"/>
        <v>695</v>
      </c>
      <c r="S594" s="54">
        <f t="shared" si="26"/>
        <v>695</v>
      </c>
      <c r="T594" s="172"/>
      <c r="U594" s="173"/>
      <c r="V594" s="200"/>
      <c r="W594" s="200"/>
      <c r="X594" s="200"/>
      <c r="Y594" s="200"/>
      <c r="Z594" s="200"/>
      <c r="AA594" s="200"/>
      <c r="AB594" s="200"/>
      <c r="AC594" s="200"/>
      <c r="AD594" s="200"/>
      <c r="AN594" s="200"/>
      <c r="AO594" s="200"/>
      <c r="AP594" s="200"/>
      <c r="AQ594" s="200"/>
      <c r="AR594" s="200"/>
      <c r="AS594" s="200"/>
      <c r="AT594" s="200"/>
      <c r="AU594" s="200"/>
      <c r="AV594" s="200"/>
      <c r="AW594" s="200"/>
      <c r="AX594" s="200"/>
      <c r="AY594" s="200"/>
      <c r="AZ594" s="200"/>
      <c r="BA594" s="200"/>
      <c r="BB594" s="200"/>
      <c r="BC594" s="200"/>
      <c r="BD594" s="200"/>
      <c r="BE594" s="200"/>
      <c r="BF594" s="200"/>
      <c r="BG594" s="200"/>
      <c r="BH594" s="200"/>
      <c r="BI594" s="200"/>
    </row>
    <row r="595" spans="1:61" s="7" customFormat="1" hidden="1" outlineLevel="2">
      <c r="A595" s="151">
        <v>43651</v>
      </c>
      <c r="B595" s="90" t="s">
        <v>26</v>
      </c>
      <c r="C595" s="49">
        <v>19070519</v>
      </c>
      <c r="D595" s="50" t="s">
        <v>47</v>
      </c>
      <c r="E595" s="51" t="s">
        <v>24</v>
      </c>
      <c r="F595" s="49" t="s">
        <v>189</v>
      </c>
      <c r="G595" s="50"/>
      <c r="H595" s="50"/>
      <c r="I595" s="43"/>
      <c r="J595" s="52">
        <v>695</v>
      </c>
      <c r="K595" s="45"/>
      <c r="L595" s="43"/>
      <c r="M595" s="43"/>
      <c r="N595" s="43"/>
      <c r="O595" s="43"/>
      <c r="P595" s="43"/>
      <c r="Q595" s="53">
        <f t="shared" si="24"/>
        <v>0</v>
      </c>
      <c r="R595" s="54">
        <f t="shared" si="25"/>
        <v>695</v>
      </c>
      <c r="S595" s="54">
        <f t="shared" si="26"/>
        <v>695</v>
      </c>
      <c r="T595" s="172"/>
      <c r="U595" s="173"/>
      <c r="V595" s="200"/>
      <c r="W595" s="200"/>
      <c r="X595" s="200"/>
      <c r="Y595" s="200"/>
      <c r="Z595" s="200"/>
      <c r="AA595" s="200"/>
      <c r="AB595" s="200"/>
      <c r="AC595" s="200"/>
      <c r="AD595" s="200"/>
      <c r="AN595" s="200"/>
      <c r="AO595" s="200"/>
      <c r="AP595" s="200"/>
      <c r="AQ595" s="200"/>
      <c r="AR595" s="200"/>
      <c r="AS595" s="200"/>
      <c r="AT595" s="200"/>
      <c r="AU595" s="200"/>
      <c r="AV595" s="200"/>
      <c r="AW595" s="200"/>
      <c r="AX595" s="200"/>
      <c r="AY595" s="200"/>
      <c r="AZ595" s="200"/>
      <c r="BA595" s="200"/>
      <c r="BB595" s="200"/>
      <c r="BC595" s="200"/>
      <c r="BD595" s="200"/>
      <c r="BE595" s="200"/>
      <c r="BF595" s="200"/>
      <c r="BG595" s="200"/>
      <c r="BH595" s="200"/>
      <c r="BI595" s="200"/>
    </row>
    <row r="596" spans="1:61" hidden="1" outlineLevel="2">
      <c r="A596" s="151">
        <v>43651</v>
      </c>
      <c r="B596" s="90" t="s">
        <v>26</v>
      </c>
      <c r="C596" s="49">
        <v>19070517</v>
      </c>
      <c r="D596" s="50" t="s">
        <v>47</v>
      </c>
      <c r="E596" s="51" t="s">
        <v>24</v>
      </c>
      <c r="F596" s="49" t="s">
        <v>192</v>
      </c>
      <c r="G596" s="50"/>
      <c r="H596" s="50"/>
      <c r="I596" s="43"/>
      <c r="J596" s="52">
        <v>1113</v>
      </c>
      <c r="K596" s="45"/>
      <c r="L596" s="43"/>
      <c r="M596" s="43"/>
      <c r="N596" s="43"/>
      <c r="O596" s="43"/>
      <c r="P596" s="43"/>
      <c r="Q596" s="53">
        <f t="shared" si="24"/>
        <v>0</v>
      </c>
      <c r="R596" s="54">
        <f t="shared" si="25"/>
        <v>1113</v>
      </c>
      <c r="S596" s="54">
        <f t="shared" si="26"/>
        <v>1113</v>
      </c>
      <c r="T596" s="60"/>
      <c r="U596" s="48"/>
    </row>
    <row r="597" spans="1:61" hidden="1" outlineLevel="2">
      <c r="A597" s="151">
        <v>43651</v>
      </c>
      <c r="B597" s="90" t="s">
        <v>26</v>
      </c>
      <c r="C597" s="49"/>
      <c r="D597" s="50" t="s">
        <v>77</v>
      </c>
      <c r="E597" s="51" t="s">
        <v>84</v>
      </c>
      <c r="F597" s="49" t="s">
        <v>195</v>
      </c>
      <c r="G597" s="50"/>
      <c r="H597" s="50"/>
      <c r="I597" s="43"/>
      <c r="J597" s="52">
        <v>836</v>
      </c>
      <c r="K597" s="45"/>
      <c r="L597" s="43"/>
      <c r="M597" s="43"/>
      <c r="N597" s="43"/>
      <c r="O597" s="43"/>
      <c r="P597" s="43"/>
      <c r="Q597" s="53">
        <f t="shared" si="24"/>
        <v>0</v>
      </c>
      <c r="R597" s="54">
        <f t="shared" si="25"/>
        <v>836</v>
      </c>
      <c r="S597" s="54">
        <f t="shared" si="26"/>
        <v>836</v>
      </c>
      <c r="T597" s="60"/>
      <c r="U597" s="48"/>
    </row>
    <row r="598" spans="1:61" hidden="1" outlineLevel="2">
      <c r="A598" s="151">
        <v>43651</v>
      </c>
      <c r="B598" s="90" t="s">
        <v>26</v>
      </c>
      <c r="C598" s="49">
        <v>19070523</v>
      </c>
      <c r="D598" s="50" t="s">
        <v>71</v>
      </c>
      <c r="E598" s="51" t="s">
        <v>142</v>
      </c>
      <c r="F598" s="49" t="s">
        <v>197</v>
      </c>
      <c r="G598" s="57"/>
      <c r="H598" s="50"/>
      <c r="I598" s="43"/>
      <c r="J598" s="52">
        <v>1155</v>
      </c>
      <c r="K598" s="45"/>
      <c r="L598" s="43"/>
      <c r="M598" s="43"/>
      <c r="N598" s="43"/>
      <c r="O598" s="43"/>
      <c r="P598" s="43"/>
      <c r="Q598" s="53">
        <f t="shared" si="24"/>
        <v>0</v>
      </c>
      <c r="R598" s="54">
        <f t="shared" si="25"/>
        <v>1155</v>
      </c>
      <c r="S598" s="54">
        <f t="shared" si="26"/>
        <v>1155</v>
      </c>
      <c r="T598" s="60"/>
      <c r="U598" s="48"/>
    </row>
    <row r="599" spans="1:61" s="7" customFormat="1" hidden="1" outlineLevel="2">
      <c r="A599" s="151">
        <v>43651</v>
      </c>
      <c r="B599" s="90" t="s">
        <v>26</v>
      </c>
      <c r="C599" s="55" t="s">
        <v>82</v>
      </c>
      <c r="D599" s="50" t="s">
        <v>83</v>
      </c>
      <c r="E599" s="51" t="s">
        <v>84</v>
      </c>
      <c r="F599" s="49" t="s">
        <v>198</v>
      </c>
      <c r="G599" s="50"/>
      <c r="H599" s="50"/>
      <c r="I599" s="43"/>
      <c r="J599" s="52">
        <v>654</v>
      </c>
      <c r="K599" s="45"/>
      <c r="L599" s="43"/>
      <c r="M599" s="43"/>
      <c r="N599" s="43"/>
      <c r="O599" s="43"/>
      <c r="P599" s="43"/>
      <c r="Q599" s="53">
        <f t="shared" si="24"/>
        <v>0</v>
      </c>
      <c r="R599" s="54">
        <f t="shared" si="25"/>
        <v>654</v>
      </c>
      <c r="S599" s="54">
        <f t="shared" si="26"/>
        <v>654</v>
      </c>
      <c r="T599" s="172"/>
      <c r="U599" s="173"/>
      <c r="V599" s="200"/>
      <c r="W599" s="200"/>
      <c r="X599" s="200"/>
      <c r="Y599" s="200"/>
      <c r="Z599" s="200"/>
      <c r="AA599" s="200"/>
      <c r="AB599" s="200"/>
      <c r="AC599" s="200"/>
      <c r="AD599" s="200"/>
      <c r="AN599" s="200"/>
      <c r="AO599" s="200"/>
      <c r="AP599" s="200"/>
      <c r="AQ599" s="200"/>
      <c r="AR599" s="200"/>
      <c r="AS599" s="200"/>
      <c r="AT599" s="200"/>
      <c r="AU599" s="200"/>
      <c r="AV599" s="200"/>
      <c r="AW599" s="200"/>
      <c r="AX599" s="200"/>
      <c r="AY599" s="200"/>
      <c r="AZ599" s="200"/>
      <c r="BA599" s="200"/>
      <c r="BB599" s="200"/>
      <c r="BC599" s="200"/>
      <c r="BD599" s="200"/>
      <c r="BE599" s="200"/>
      <c r="BF599" s="200"/>
      <c r="BG599" s="200"/>
      <c r="BH599" s="200"/>
      <c r="BI599" s="200"/>
    </row>
    <row r="600" spans="1:61" s="7" customFormat="1" hidden="1" outlineLevel="2">
      <c r="A600" s="151">
        <v>43651</v>
      </c>
      <c r="B600" s="90" t="s">
        <v>26</v>
      </c>
      <c r="C600" s="55" t="s">
        <v>82</v>
      </c>
      <c r="D600" s="50" t="s">
        <v>83</v>
      </c>
      <c r="E600" s="51" t="s">
        <v>84</v>
      </c>
      <c r="F600" s="49" t="s">
        <v>201</v>
      </c>
      <c r="G600" s="50"/>
      <c r="H600" s="50"/>
      <c r="I600" s="43"/>
      <c r="J600" s="52">
        <v>654</v>
      </c>
      <c r="K600" s="45"/>
      <c r="L600" s="43"/>
      <c r="M600" s="43"/>
      <c r="N600" s="43"/>
      <c r="O600" s="43"/>
      <c r="P600" s="43"/>
      <c r="Q600" s="53">
        <f t="shared" si="24"/>
        <v>0</v>
      </c>
      <c r="R600" s="54">
        <f t="shared" si="25"/>
        <v>654</v>
      </c>
      <c r="S600" s="54">
        <f t="shared" si="26"/>
        <v>654</v>
      </c>
      <c r="T600" s="172"/>
      <c r="U600" s="173"/>
      <c r="V600" s="200"/>
      <c r="W600" s="200"/>
      <c r="X600" s="200"/>
      <c r="Y600" s="200"/>
      <c r="Z600" s="200"/>
      <c r="AA600" s="200"/>
      <c r="AB600" s="200"/>
      <c r="AC600" s="200"/>
      <c r="AD600" s="200"/>
      <c r="AN600" s="200"/>
      <c r="AO600" s="200"/>
      <c r="AP600" s="200"/>
      <c r="AQ600" s="200"/>
      <c r="AR600" s="200"/>
      <c r="AS600" s="200"/>
      <c r="AT600" s="200"/>
      <c r="AU600" s="200"/>
      <c r="AV600" s="200"/>
      <c r="AW600" s="200"/>
      <c r="AX600" s="200"/>
      <c r="AY600" s="200"/>
      <c r="AZ600" s="200"/>
      <c r="BA600" s="200"/>
      <c r="BB600" s="200"/>
      <c r="BC600" s="200"/>
      <c r="BD600" s="200"/>
      <c r="BE600" s="200"/>
      <c r="BF600" s="200"/>
      <c r="BG600" s="200"/>
      <c r="BH600" s="200"/>
      <c r="BI600" s="200"/>
    </row>
    <row r="601" spans="1:61" s="7" customFormat="1" hidden="1" outlineLevel="2">
      <c r="A601" s="151">
        <v>43651</v>
      </c>
      <c r="B601" s="90" t="s">
        <v>26</v>
      </c>
      <c r="C601" s="55" t="s">
        <v>82</v>
      </c>
      <c r="D601" s="50" t="s">
        <v>83</v>
      </c>
      <c r="E601" s="51" t="s">
        <v>84</v>
      </c>
      <c r="F601" s="49" t="s">
        <v>202</v>
      </c>
      <c r="G601" s="50"/>
      <c r="H601" s="50"/>
      <c r="I601" s="43"/>
      <c r="J601" s="52">
        <v>695</v>
      </c>
      <c r="K601" s="45"/>
      <c r="L601" s="43"/>
      <c r="M601" s="43"/>
      <c r="N601" s="43"/>
      <c r="O601" s="43"/>
      <c r="P601" s="43"/>
      <c r="Q601" s="53">
        <f t="shared" si="24"/>
        <v>0</v>
      </c>
      <c r="R601" s="54">
        <f t="shared" si="25"/>
        <v>695</v>
      </c>
      <c r="S601" s="54">
        <f t="shared" si="26"/>
        <v>695</v>
      </c>
      <c r="T601" s="172"/>
      <c r="U601" s="173"/>
      <c r="V601" s="200"/>
      <c r="W601" s="200"/>
      <c r="X601" s="200"/>
      <c r="Y601" s="200"/>
      <c r="Z601" s="200"/>
      <c r="AA601" s="200"/>
      <c r="AB601" s="200"/>
      <c r="AC601" s="200"/>
      <c r="AD601" s="200"/>
      <c r="AN601" s="200"/>
      <c r="AO601" s="200"/>
      <c r="AP601" s="200"/>
      <c r="AQ601" s="200"/>
      <c r="AR601" s="200"/>
      <c r="AS601" s="200"/>
      <c r="AT601" s="200"/>
      <c r="AU601" s="200"/>
      <c r="AV601" s="200"/>
      <c r="AW601" s="200"/>
      <c r="AX601" s="200"/>
      <c r="AY601" s="200"/>
      <c r="AZ601" s="200"/>
      <c r="BA601" s="200"/>
      <c r="BB601" s="200"/>
      <c r="BC601" s="200"/>
      <c r="BD601" s="200"/>
      <c r="BE601" s="200"/>
      <c r="BF601" s="200"/>
      <c r="BG601" s="200"/>
      <c r="BH601" s="200"/>
      <c r="BI601" s="200"/>
    </row>
    <row r="602" spans="1:61" s="7" customFormat="1" hidden="1" outlineLevel="2">
      <c r="A602" s="151">
        <v>43651</v>
      </c>
      <c r="B602" s="90" t="s">
        <v>26</v>
      </c>
      <c r="C602" s="55" t="s">
        <v>82</v>
      </c>
      <c r="D602" s="50" t="s">
        <v>83</v>
      </c>
      <c r="E602" s="51" t="s">
        <v>142</v>
      </c>
      <c r="F602" s="49" t="s">
        <v>206</v>
      </c>
      <c r="G602" s="50"/>
      <c r="H602" s="50"/>
      <c r="I602" s="43"/>
      <c r="J602" s="52">
        <v>868</v>
      </c>
      <c r="K602" s="45"/>
      <c r="L602" s="43"/>
      <c r="M602" s="43"/>
      <c r="N602" s="43"/>
      <c r="O602" s="43"/>
      <c r="P602" s="43"/>
      <c r="Q602" s="53">
        <f t="shared" si="24"/>
        <v>0</v>
      </c>
      <c r="R602" s="54">
        <f t="shared" si="25"/>
        <v>868</v>
      </c>
      <c r="S602" s="54">
        <f t="shared" si="26"/>
        <v>868</v>
      </c>
      <c r="T602" s="172"/>
      <c r="U602" s="173"/>
      <c r="V602" s="200"/>
      <c r="W602" s="200"/>
      <c r="X602" s="200"/>
      <c r="Y602" s="200"/>
      <c r="Z602" s="200"/>
      <c r="AA602" s="200"/>
      <c r="AB602" s="200"/>
      <c r="AC602" s="200"/>
      <c r="AD602" s="200"/>
      <c r="AN602" s="200"/>
      <c r="AO602" s="200"/>
      <c r="AP602" s="200"/>
      <c r="AQ602" s="200"/>
      <c r="AR602" s="200"/>
      <c r="AS602" s="200"/>
      <c r="AT602" s="200"/>
      <c r="AU602" s="200"/>
      <c r="AV602" s="200"/>
      <c r="AW602" s="200"/>
      <c r="AX602" s="200"/>
      <c r="AY602" s="200"/>
      <c r="AZ602" s="200"/>
      <c r="BA602" s="200"/>
      <c r="BB602" s="200"/>
      <c r="BC602" s="200"/>
      <c r="BD602" s="200"/>
      <c r="BE602" s="200"/>
      <c r="BF602" s="200"/>
      <c r="BG602" s="200"/>
      <c r="BH602" s="200"/>
      <c r="BI602" s="200"/>
    </row>
    <row r="603" spans="1:61" s="7" customFormat="1" hidden="1" outlineLevel="2">
      <c r="A603" s="151">
        <v>43651</v>
      </c>
      <c r="B603" s="90" t="s">
        <v>26</v>
      </c>
      <c r="C603" s="55" t="s">
        <v>82</v>
      </c>
      <c r="D603" s="50" t="s">
        <v>83</v>
      </c>
      <c r="E603" s="51" t="s">
        <v>84</v>
      </c>
      <c r="F603" s="49" t="s">
        <v>207</v>
      </c>
      <c r="G603" s="50"/>
      <c r="H603" s="50"/>
      <c r="I603" s="43"/>
      <c r="J603" s="52">
        <v>695</v>
      </c>
      <c r="K603" s="45"/>
      <c r="L603" s="43"/>
      <c r="M603" s="43"/>
      <c r="N603" s="43"/>
      <c r="O603" s="43"/>
      <c r="P603" s="43"/>
      <c r="Q603" s="53">
        <f t="shared" si="24"/>
        <v>0</v>
      </c>
      <c r="R603" s="54">
        <f t="shared" si="25"/>
        <v>695</v>
      </c>
      <c r="S603" s="54">
        <f t="shared" si="26"/>
        <v>695</v>
      </c>
      <c r="T603" s="172"/>
      <c r="U603" s="173"/>
      <c r="V603" s="200"/>
      <c r="W603" s="200"/>
      <c r="X603" s="200"/>
      <c r="Y603" s="200"/>
      <c r="Z603" s="200"/>
      <c r="AA603" s="200"/>
      <c r="AB603" s="200"/>
      <c r="AC603" s="200"/>
      <c r="AD603" s="200"/>
      <c r="AN603" s="200"/>
      <c r="AO603" s="200"/>
      <c r="AP603" s="200"/>
      <c r="AQ603" s="200"/>
      <c r="AR603" s="200"/>
      <c r="AS603" s="200"/>
      <c r="AT603" s="200"/>
      <c r="AU603" s="200"/>
      <c r="AV603" s="200"/>
      <c r="AW603" s="200"/>
      <c r="AX603" s="200"/>
      <c r="AY603" s="200"/>
      <c r="AZ603" s="200"/>
      <c r="BA603" s="200"/>
      <c r="BB603" s="200"/>
      <c r="BC603" s="200"/>
      <c r="BD603" s="200"/>
      <c r="BE603" s="200"/>
      <c r="BF603" s="200"/>
      <c r="BG603" s="200"/>
      <c r="BH603" s="200"/>
      <c r="BI603" s="200"/>
    </row>
    <row r="604" spans="1:61" s="7" customFormat="1" hidden="1" outlineLevel="2">
      <c r="A604" s="151">
        <v>43652</v>
      </c>
      <c r="B604" s="91" t="s">
        <v>26</v>
      </c>
      <c r="C604" s="49">
        <v>19070608</v>
      </c>
      <c r="D604" s="50" t="s">
        <v>162</v>
      </c>
      <c r="E604" s="51" t="s">
        <v>61</v>
      </c>
      <c r="F604" s="49" t="s">
        <v>215</v>
      </c>
      <c r="G604" s="43"/>
      <c r="H604" s="43"/>
      <c r="I604" s="43"/>
      <c r="J604" s="52">
        <v>654</v>
      </c>
      <c r="K604" s="45"/>
      <c r="L604" s="43"/>
      <c r="M604" s="43"/>
      <c r="N604" s="43"/>
      <c r="O604" s="43"/>
      <c r="P604" s="43"/>
      <c r="Q604" s="53">
        <f t="shared" si="24"/>
        <v>0</v>
      </c>
      <c r="R604" s="54">
        <f t="shared" si="25"/>
        <v>654</v>
      </c>
      <c r="S604" s="54">
        <f t="shared" si="26"/>
        <v>654</v>
      </c>
      <c r="T604" s="172"/>
      <c r="U604" s="173"/>
      <c r="V604" s="200"/>
      <c r="W604" s="200"/>
      <c r="X604" s="200"/>
      <c r="Y604" s="200"/>
      <c r="Z604" s="200"/>
      <c r="AA604" s="200"/>
      <c r="AB604" s="200"/>
      <c r="AC604" s="200"/>
      <c r="AD604" s="200"/>
      <c r="AN604" s="200"/>
      <c r="AO604" s="200"/>
      <c r="AP604" s="200"/>
      <c r="AQ604" s="200"/>
      <c r="AR604" s="200"/>
      <c r="AS604" s="200"/>
      <c r="AT604" s="200"/>
      <c r="AU604" s="200"/>
      <c r="AV604" s="200"/>
      <c r="AW604" s="200"/>
      <c r="AX604" s="200"/>
      <c r="AY604" s="200"/>
      <c r="AZ604" s="200"/>
      <c r="BA604" s="200"/>
      <c r="BB604" s="200"/>
      <c r="BC604" s="200"/>
      <c r="BD604" s="200"/>
      <c r="BE604" s="200"/>
      <c r="BF604" s="200"/>
      <c r="BG604" s="200"/>
      <c r="BH604" s="200"/>
      <c r="BI604" s="200"/>
    </row>
    <row r="605" spans="1:61" s="7" customFormat="1" hidden="1" outlineLevel="2">
      <c r="A605" s="151">
        <v>43652</v>
      </c>
      <c r="B605" s="91" t="s">
        <v>26</v>
      </c>
      <c r="C605" s="49">
        <v>19070610</v>
      </c>
      <c r="D605" s="50" t="s">
        <v>162</v>
      </c>
      <c r="E605" s="51" t="s">
        <v>61</v>
      </c>
      <c r="F605" s="49" t="s">
        <v>217</v>
      </c>
      <c r="G605" s="43"/>
      <c r="H605" s="43"/>
      <c r="I605" s="43"/>
      <c r="J605" s="52">
        <v>654</v>
      </c>
      <c r="K605" s="45"/>
      <c r="L605" s="43"/>
      <c r="M605" s="43"/>
      <c r="N605" s="43"/>
      <c r="O605" s="43"/>
      <c r="P605" s="43"/>
      <c r="Q605" s="53">
        <f t="shared" si="24"/>
        <v>0</v>
      </c>
      <c r="R605" s="54">
        <f t="shared" si="25"/>
        <v>654</v>
      </c>
      <c r="S605" s="54">
        <f t="shared" si="26"/>
        <v>654</v>
      </c>
      <c r="T605" s="172"/>
      <c r="U605" s="173"/>
      <c r="V605" s="200"/>
      <c r="W605" s="200"/>
      <c r="X605" s="200"/>
      <c r="Y605" s="200"/>
      <c r="Z605" s="200"/>
      <c r="AA605" s="200"/>
      <c r="AB605" s="200"/>
      <c r="AC605" s="200"/>
      <c r="AD605" s="200"/>
      <c r="AN605" s="200"/>
      <c r="AO605" s="200"/>
      <c r="AP605" s="200"/>
      <c r="AQ605" s="200"/>
      <c r="AR605" s="200"/>
      <c r="AS605" s="200"/>
      <c r="AT605" s="200"/>
      <c r="AU605" s="200"/>
      <c r="AV605" s="200"/>
      <c r="AW605" s="200"/>
      <c r="AX605" s="200"/>
      <c r="AY605" s="200"/>
      <c r="AZ605" s="200"/>
      <c r="BA605" s="200"/>
      <c r="BB605" s="200"/>
      <c r="BC605" s="200"/>
      <c r="BD605" s="200"/>
      <c r="BE605" s="200"/>
      <c r="BF605" s="200"/>
      <c r="BG605" s="200"/>
      <c r="BH605" s="200"/>
      <c r="BI605" s="200"/>
    </row>
    <row r="606" spans="1:61" s="7" customFormat="1" hidden="1" outlineLevel="2">
      <c r="A606" s="151">
        <v>43652</v>
      </c>
      <c r="B606" s="91" t="s">
        <v>26</v>
      </c>
      <c r="C606" s="49">
        <v>19070612</v>
      </c>
      <c r="D606" s="57" t="s">
        <v>66</v>
      </c>
      <c r="E606" s="51" t="s">
        <v>40</v>
      </c>
      <c r="F606" s="49" t="s">
        <v>219</v>
      </c>
      <c r="G606" s="43"/>
      <c r="H606" s="43"/>
      <c r="I606" s="43"/>
      <c r="J606" s="52">
        <v>976</v>
      </c>
      <c r="K606" s="45"/>
      <c r="L606" s="43"/>
      <c r="M606" s="43"/>
      <c r="N606" s="43"/>
      <c r="O606" s="43"/>
      <c r="P606" s="43"/>
      <c r="Q606" s="53">
        <f t="shared" si="24"/>
        <v>0</v>
      </c>
      <c r="R606" s="54">
        <f t="shared" si="25"/>
        <v>976</v>
      </c>
      <c r="S606" s="54">
        <f t="shared" si="26"/>
        <v>976</v>
      </c>
      <c r="T606" s="172"/>
      <c r="U606" s="173"/>
      <c r="V606" s="200"/>
      <c r="W606" s="200"/>
      <c r="X606" s="200"/>
      <c r="Y606" s="200"/>
      <c r="Z606" s="200"/>
      <c r="AA606" s="200"/>
      <c r="AB606" s="200"/>
      <c r="AC606" s="200"/>
      <c r="AD606" s="200"/>
      <c r="AN606" s="200"/>
      <c r="AO606" s="200"/>
      <c r="AP606" s="200"/>
      <c r="AQ606" s="200"/>
      <c r="AR606" s="200"/>
      <c r="AS606" s="200"/>
      <c r="AT606" s="200"/>
      <c r="AU606" s="200"/>
      <c r="AV606" s="200"/>
      <c r="AW606" s="200"/>
      <c r="AX606" s="200"/>
      <c r="AY606" s="200"/>
      <c r="AZ606" s="200"/>
      <c r="BA606" s="200"/>
      <c r="BB606" s="200"/>
      <c r="BC606" s="200"/>
      <c r="BD606" s="200"/>
      <c r="BE606" s="200"/>
      <c r="BF606" s="200"/>
      <c r="BG606" s="200"/>
      <c r="BH606" s="200"/>
      <c r="BI606" s="200"/>
    </row>
    <row r="607" spans="1:61" s="9" customFormat="1" ht="18" hidden="1" outlineLevel="2" thickBot="1">
      <c r="A607" s="151">
        <v>43652</v>
      </c>
      <c r="B607" s="91" t="s">
        <v>26</v>
      </c>
      <c r="C607" s="49">
        <v>19070630</v>
      </c>
      <c r="D607" s="57" t="s">
        <v>66</v>
      </c>
      <c r="E607" s="51" t="s">
        <v>40</v>
      </c>
      <c r="F607" s="49" t="s">
        <v>220</v>
      </c>
      <c r="G607" s="43"/>
      <c r="H607" s="43"/>
      <c r="I607" s="43"/>
      <c r="J607" s="52">
        <v>1400</v>
      </c>
      <c r="K607" s="45"/>
      <c r="L607" s="43"/>
      <c r="M607" s="43"/>
      <c r="N607" s="43"/>
      <c r="O607" s="43"/>
      <c r="P607" s="43"/>
      <c r="Q607" s="53">
        <f t="shared" si="24"/>
        <v>0</v>
      </c>
      <c r="R607" s="54">
        <f t="shared" si="25"/>
        <v>1400</v>
      </c>
      <c r="S607" s="54">
        <f t="shared" si="26"/>
        <v>1400</v>
      </c>
      <c r="T607" s="172"/>
      <c r="U607" s="173"/>
      <c r="V607" s="197"/>
      <c r="W607" s="197"/>
      <c r="X607" s="197"/>
      <c r="Y607" s="197"/>
      <c r="Z607" s="197"/>
      <c r="AA607" s="197"/>
      <c r="AB607" s="197"/>
      <c r="AC607" s="197"/>
      <c r="AD607" s="197"/>
      <c r="AN607" s="197"/>
      <c r="AO607" s="197"/>
      <c r="AP607" s="197"/>
      <c r="AQ607" s="197"/>
      <c r="AR607" s="197"/>
      <c r="AS607" s="197"/>
      <c r="AT607" s="197"/>
      <c r="AU607" s="197"/>
      <c r="AV607" s="197"/>
      <c r="AW607" s="197"/>
      <c r="AX607" s="197"/>
      <c r="AY607" s="197"/>
      <c r="AZ607" s="197"/>
      <c r="BA607" s="197"/>
      <c r="BB607" s="197"/>
      <c r="BC607" s="197"/>
      <c r="BD607" s="197"/>
      <c r="BE607" s="197"/>
      <c r="BF607" s="197"/>
      <c r="BG607" s="197"/>
      <c r="BH607" s="197"/>
      <c r="BI607" s="197"/>
    </row>
    <row r="608" spans="1:61" ht="18" hidden="1" outlineLevel="2" thickTop="1">
      <c r="A608" s="151">
        <v>43652</v>
      </c>
      <c r="B608" s="91" t="s">
        <v>26</v>
      </c>
      <c r="C608" s="49">
        <v>19070631</v>
      </c>
      <c r="D608" s="50" t="s">
        <v>71</v>
      </c>
      <c r="E608" s="51" t="s">
        <v>73</v>
      </c>
      <c r="F608" s="49" t="s">
        <v>139</v>
      </c>
      <c r="G608" s="50"/>
      <c r="H608" s="50"/>
      <c r="I608" s="43"/>
      <c r="J608" s="52">
        <v>877</v>
      </c>
      <c r="K608" s="45"/>
      <c r="L608" s="43"/>
      <c r="M608" s="43"/>
      <c r="N608" s="43"/>
      <c r="O608" s="43"/>
      <c r="P608" s="43"/>
      <c r="Q608" s="53">
        <f t="shared" si="24"/>
        <v>0</v>
      </c>
      <c r="R608" s="54">
        <f t="shared" si="25"/>
        <v>877</v>
      </c>
      <c r="S608" s="54">
        <f t="shared" si="26"/>
        <v>877</v>
      </c>
      <c r="T608" s="60"/>
      <c r="U608" s="48"/>
    </row>
    <row r="609" spans="1:61" hidden="1" outlineLevel="2">
      <c r="A609" s="151">
        <v>43652</v>
      </c>
      <c r="B609" s="91" t="s">
        <v>26</v>
      </c>
      <c r="C609" s="49">
        <v>19070633</v>
      </c>
      <c r="D609" s="50" t="s">
        <v>71</v>
      </c>
      <c r="E609" s="51" t="s">
        <v>73</v>
      </c>
      <c r="F609" s="49" t="s">
        <v>224</v>
      </c>
      <c r="G609" s="43"/>
      <c r="H609" s="43"/>
      <c r="I609" s="43"/>
      <c r="J609" s="52">
        <v>654</v>
      </c>
      <c r="K609" s="45"/>
      <c r="L609" s="43"/>
      <c r="M609" s="43"/>
      <c r="N609" s="43"/>
      <c r="O609" s="43"/>
      <c r="P609" s="43"/>
      <c r="Q609" s="53">
        <f t="shared" si="24"/>
        <v>0</v>
      </c>
      <c r="R609" s="54">
        <f t="shared" si="25"/>
        <v>654</v>
      </c>
      <c r="S609" s="54">
        <f t="shared" si="26"/>
        <v>654</v>
      </c>
      <c r="T609" s="60"/>
      <c r="U609" s="48"/>
    </row>
    <row r="610" spans="1:61" hidden="1" outlineLevel="2">
      <c r="A610" s="151">
        <v>43652</v>
      </c>
      <c r="B610" s="91" t="s">
        <v>26</v>
      </c>
      <c r="C610" s="49">
        <v>19070622</v>
      </c>
      <c r="D610" s="50" t="s">
        <v>102</v>
      </c>
      <c r="E610" s="51" t="s">
        <v>67</v>
      </c>
      <c r="F610" s="49" t="s">
        <v>226</v>
      </c>
      <c r="G610" s="43"/>
      <c r="H610" s="43"/>
      <c r="I610" s="43"/>
      <c r="J610" s="52">
        <v>623</v>
      </c>
      <c r="K610" s="45"/>
      <c r="L610" s="43"/>
      <c r="M610" s="43"/>
      <c r="N610" s="43"/>
      <c r="O610" s="43"/>
      <c r="P610" s="43"/>
      <c r="Q610" s="53">
        <f t="shared" si="24"/>
        <v>0</v>
      </c>
      <c r="R610" s="54">
        <f t="shared" si="25"/>
        <v>623</v>
      </c>
      <c r="S610" s="54">
        <f t="shared" si="26"/>
        <v>623</v>
      </c>
      <c r="T610" s="60"/>
      <c r="U610" s="48"/>
    </row>
    <row r="611" spans="1:61" hidden="1" outlineLevel="2">
      <c r="A611" s="151">
        <v>43652</v>
      </c>
      <c r="B611" s="91" t="s">
        <v>26</v>
      </c>
      <c r="C611" s="49">
        <v>19070625</v>
      </c>
      <c r="D611" s="50" t="s">
        <v>53</v>
      </c>
      <c r="E611" s="51" t="s">
        <v>34</v>
      </c>
      <c r="F611" s="49" t="s">
        <v>230</v>
      </c>
      <c r="G611" s="43"/>
      <c r="H611" s="43"/>
      <c r="I611" s="43"/>
      <c r="J611" s="52">
        <v>613</v>
      </c>
      <c r="K611" s="45"/>
      <c r="L611" s="43"/>
      <c r="M611" s="43"/>
      <c r="N611" s="43"/>
      <c r="O611" s="43"/>
      <c r="P611" s="43"/>
      <c r="Q611" s="53">
        <f t="shared" si="24"/>
        <v>0</v>
      </c>
      <c r="R611" s="54">
        <f t="shared" si="25"/>
        <v>613</v>
      </c>
      <c r="S611" s="54">
        <f t="shared" si="26"/>
        <v>613</v>
      </c>
      <c r="T611" s="60"/>
      <c r="U611" s="48"/>
    </row>
    <row r="612" spans="1:61" hidden="1" outlineLevel="2">
      <c r="A612" s="151">
        <v>43652</v>
      </c>
      <c r="B612" s="91" t="s">
        <v>26</v>
      </c>
      <c r="C612" s="49">
        <v>19070628</v>
      </c>
      <c r="D612" s="50" t="s">
        <v>53</v>
      </c>
      <c r="E612" s="51" t="s">
        <v>34</v>
      </c>
      <c r="F612" s="49" t="s">
        <v>232</v>
      </c>
      <c r="G612" s="43"/>
      <c r="H612" s="43"/>
      <c r="I612" s="43"/>
      <c r="J612" s="52">
        <v>654</v>
      </c>
      <c r="K612" s="45"/>
      <c r="L612" s="43"/>
      <c r="M612" s="43"/>
      <c r="N612" s="43"/>
      <c r="O612" s="43"/>
      <c r="P612" s="43"/>
      <c r="Q612" s="53">
        <f t="shared" si="24"/>
        <v>0</v>
      </c>
      <c r="R612" s="54">
        <f t="shared" si="25"/>
        <v>654</v>
      </c>
      <c r="S612" s="54">
        <f t="shared" si="26"/>
        <v>654</v>
      </c>
      <c r="T612" s="60"/>
      <c r="U612" s="48"/>
    </row>
    <row r="613" spans="1:61" s="7" customFormat="1" hidden="1" outlineLevel="2">
      <c r="A613" s="151">
        <v>43652</v>
      </c>
      <c r="B613" s="91" t="s">
        <v>26</v>
      </c>
      <c r="C613" s="49">
        <v>19070632</v>
      </c>
      <c r="D613" s="50" t="s">
        <v>60</v>
      </c>
      <c r="E613" s="51" t="s">
        <v>24</v>
      </c>
      <c r="F613" s="49" t="s">
        <v>234</v>
      </c>
      <c r="G613" s="50"/>
      <c r="H613" s="50"/>
      <c r="I613" s="43"/>
      <c r="J613" s="52">
        <v>736</v>
      </c>
      <c r="K613" s="45"/>
      <c r="L613" s="43"/>
      <c r="M613" s="43"/>
      <c r="N613" s="43"/>
      <c r="O613" s="43"/>
      <c r="P613" s="43"/>
      <c r="Q613" s="53">
        <f t="shared" si="24"/>
        <v>0</v>
      </c>
      <c r="R613" s="54">
        <f t="shared" si="25"/>
        <v>736</v>
      </c>
      <c r="S613" s="54">
        <f t="shared" si="26"/>
        <v>736</v>
      </c>
      <c r="T613" s="172"/>
      <c r="U613" s="173"/>
      <c r="V613" s="200"/>
      <c r="W613" s="200"/>
      <c r="X613" s="200"/>
      <c r="Y613" s="200"/>
      <c r="Z613" s="200"/>
      <c r="AA613" s="200"/>
      <c r="AB613" s="200"/>
      <c r="AC613" s="200"/>
      <c r="AD613" s="200"/>
      <c r="AN613" s="200"/>
      <c r="AO613" s="200"/>
      <c r="AP613" s="200"/>
      <c r="AQ613" s="200"/>
      <c r="AR613" s="200"/>
      <c r="AS613" s="200"/>
      <c r="AT613" s="200"/>
      <c r="AU613" s="200"/>
      <c r="AV613" s="200"/>
      <c r="AW613" s="200"/>
      <c r="AX613" s="200"/>
      <c r="AY613" s="200"/>
      <c r="AZ613" s="200"/>
      <c r="BA613" s="200"/>
      <c r="BB613" s="200"/>
      <c r="BC613" s="200"/>
      <c r="BD613" s="200"/>
      <c r="BE613" s="200"/>
      <c r="BF613" s="200"/>
      <c r="BG613" s="200"/>
      <c r="BH613" s="200"/>
      <c r="BI613" s="200"/>
    </row>
    <row r="614" spans="1:61" hidden="1" outlineLevel="2">
      <c r="A614" s="151">
        <v>43652</v>
      </c>
      <c r="B614" s="91" t="s">
        <v>26</v>
      </c>
      <c r="C614" s="49">
        <v>19070620</v>
      </c>
      <c r="D614" s="50" t="s">
        <v>60</v>
      </c>
      <c r="E614" s="51" t="s">
        <v>24</v>
      </c>
      <c r="F614" s="49" t="s">
        <v>237</v>
      </c>
      <c r="G614" s="43"/>
      <c r="H614" s="43"/>
      <c r="I614" s="43"/>
      <c r="J614" s="52">
        <v>654</v>
      </c>
      <c r="K614" s="45"/>
      <c r="L614" s="43"/>
      <c r="M614" s="43"/>
      <c r="N614" s="43"/>
      <c r="O614" s="43"/>
      <c r="P614" s="43"/>
      <c r="Q614" s="53">
        <f t="shared" si="24"/>
        <v>0</v>
      </c>
      <c r="R614" s="54">
        <f t="shared" si="25"/>
        <v>654</v>
      </c>
      <c r="S614" s="54">
        <f t="shared" si="26"/>
        <v>654</v>
      </c>
      <c r="T614" s="60"/>
      <c r="U614" s="48"/>
    </row>
    <row r="615" spans="1:61" s="7" customFormat="1" hidden="1" outlineLevel="2">
      <c r="A615" s="151">
        <v>43652</v>
      </c>
      <c r="B615" s="91" t="s">
        <v>26</v>
      </c>
      <c r="C615" s="55" t="s">
        <v>82</v>
      </c>
      <c r="D615" s="50" t="s">
        <v>83</v>
      </c>
      <c r="E615" s="51" t="s">
        <v>84</v>
      </c>
      <c r="F615" s="49" t="s">
        <v>241</v>
      </c>
      <c r="G615" s="43"/>
      <c r="H615" s="43"/>
      <c r="I615" s="43"/>
      <c r="J615" s="52">
        <v>572</v>
      </c>
      <c r="K615" s="45"/>
      <c r="L615" s="43"/>
      <c r="M615" s="43"/>
      <c r="N615" s="43"/>
      <c r="O615" s="43"/>
      <c r="P615" s="43"/>
      <c r="Q615" s="53">
        <f t="shared" si="24"/>
        <v>0</v>
      </c>
      <c r="R615" s="54">
        <f t="shared" si="25"/>
        <v>572</v>
      </c>
      <c r="S615" s="54">
        <f t="shared" si="26"/>
        <v>572</v>
      </c>
      <c r="T615" s="172"/>
      <c r="U615" s="173"/>
      <c r="V615" s="200"/>
      <c r="W615" s="200"/>
      <c r="X615" s="200"/>
      <c r="Y615" s="200"/>
      <c r="Z615" s="200"/>
      <c r="AA615" s="200"/>
      <c r="AB615" s="200"/>
      <c r="AC615" s="200"/>
      <c r="AD615" s="200"/>
      <c r="AN615" s="200"/>
      <c r="AO615" s="200"/>
      <c r="AP615" s="200"/>
      <c r="AQ615" s="200"/>
      <c r="AR615" s="200"/>
      <c r="AS615" s="200"/>
      <c r="AT615" s="200"/>
      <c r="AU615" s="200"/>
      <c r="AV615" s="200"/>
      <c r="AW615" s="200"/>
      <c r="AX615" s="200"/>
      <c r="AY615" s="200"/>
      <c r="AZ615" s="200"/>
      <c r="BA615" s="200"/>
      <c r="BB615" s="200"/>
      <c r="BC615" s="200"/>
      <c r="BD615" s="200"/>
      <c r="BE615" s="200"/>
      <c r="BF615" s="200"/>
      <c r="BG615" s="200"/>
      <c r="BH615" s="200"/>
      <c r="BI615" s="200"/>
    </row>
    <row r="616" spans="1:61" s="7" customFormat="1" hidden="1" outlineLevel="2">
      <c r="A616" s="151">
        <v>43652</v>
      </c>
      <c r="B616" s="91" t="s">
        <v>26</v>
      </c>
      <c r="C616" s="55" t="s">
        <v>82</v>
      </c>
      <c r="D616" s="50" t="s">
        <v>83</v>
      </c>
      <c r="E616" s="51" t="s">
        <v>84</v>
      </c>
      <c r="F616" s="49" t="s">
        <v>242</v>
      </c>
      <c r="G616" s="43"/>
      <c r="H616" s="43"/>
      <c r="I616" s="43"/>
      <c r="J616" s="52">
        <v>613</v>
      </c>
      <c r="K616" s="45"/>
      <c r="L616" s="43"/>
      <c r="M616" s="43"/>
      <c r="N616" s="43"/>
      <c r="O616" s="43"/>
      <c r="P616" s="43"/>
      <c r="Q616" s="53">
        <f t="shared" si="24"/>
        <v>0</v>
      </c>
      <c r="R616" s="54">
        <f t="shared" si="25"/>
        <v>613</v>
      </c>
      <c r="S616" s="54">
        <f t="shared" si="26"/>
        <v>613</v>
      </c>
      <c r="T616" s="172"/>
      <c r="U616" s="173"/>
      <c r="V616" s="200"/>
      <c r="W616" s="200"/>
      <c r="X616" s="200"/>
      <c r="Y616" s="200"/>
      <c r="Z616" s="200"/>
      <c r="AA616" s="200"/>
      <c r="AB616" s="200"/>
      <c r="AC616" s="200"/>
      <c r="AD616" s="200"/>
      <c r="AN616" s="200"/>
      <c r="AO616" s="200"/>
      <c r="AP616" s="200"/>
      <c r="AQ616" s="200"/>
      <c r="AR616" s="200"/>
      <c r="AS616" s="200"/>
      <c r="AT616" s="200"/>
      <c r="AU616" s="200"/>
      <c r="AV616" s="200"/>
      <c r="AW616" s="200"/>
      <c r="AX616" s="200"/>
      <c r="AY616" s="200"/>
      <c r="AZ616" s="200"/>
      <c r="BA616" s="200"/>
      <c r="BB616" s="200"/>
      <c r="BC616" s="200"/>
      <c r="BD616" s="200"/>
      <c r="BE616" s="200"/>
      <c r="BF616" s="200"/>
      <c r="BG616" s="200"/>
      <c r="BH616" s="200"/>
      <c r="BI616" s="200"/>
    </row>
    <row r="617" spans="1:61" hidden="1" outlineLevel="2">
      <c r="A617" s="151">
        <v>43652</v>
      </c>
      <c r="B617" s="91" t="s">
        <v>26</v>
      </c>
      <c r="C617" s="55" t="s">
        <v>82</v>
      </c>
      <c r="D617" s="50" t="s">
        <v>83</v>
      </c>
      <c r="E617" s="51" t="s">
        <v>84</v>
      </c>
      <c r="F617" s="49" t="s">
        <v>243</v>
      </c>
      <c r="G617" s="43"/>
      <c r="H617" s="43"/>
      <c r="I617" s="43"/>
      <c r="J617" s="52">
        <v>613</v>
      </c>
      <c r="K617" s="45"/>
      <c r="L617" s="43"/>
      <c r="M617" s="43"/>
      <c r="N617" s="43"/>
      <c r="O617" s="43"/>
      <c r="P617" s="43"/>
      <c r="Q617" s="53">
        <f t="shared" si="24"/>
        <v>0</v>
      </c>
      <c r="R617" s="54">
        <f t="shared" si="25"/>
        <v>613</v>
      </c>
      <c r="S617" s="54">
        <f t="shared" si="26"/>
        <v>613</v>
      </c>
      <c r="T617" s="60"/>
      <c r="U617" s="48"/>
    </row>
    <row r="618" spans="1:61" s="12" customFormat="1" hidden="1" outlineLevel="2">
      <c r="A618" s="151">
        <v>43652</v>
      </c>
      <c r="B618" s="91" t="s">
        <v>26</v>
      </c>
      <c r="C618" s="55" t="s">
        <v>82</v>
      </c>
      <c r="D618" s="50" t="s">
        <v>83</v>
      </c>
      <c r="E618" s="51" t="s">
        <v>142</v>
      </c>
      <c r="F618" s="49" t="s">
        <v>244</v>
      </c>
      <c r="G618" s="43"/>
      <c r="H618" s="43"/>
      <c r="I618" s="43"/>
      <c r="J618" s="52">
        <v>868</v>
      </c>
      <c r="K618" s="45"/>
      <c r="L618" s="43"/>
      <c r="M618" s="43"/>
      <c r="N618" s="43"/>
      <c r="O618" s="43"/>
      <c r="P618" s="43"/>
      <c r="Q618" s="53">
        <f t="shared" si="24"/>
        <v>0</v>
      </c>
      <c r="R618" s="54">
        <f t="shared" si="25"/>
        <v>868</v>
      </c>
      <c r="S618" s="54">
        <f t="shared" si="26"/>
        <v>868</v>
      </c>
      <c r="T618" s="176"/>
      <c r="U618" s="177"/>
      <c r="V618" s="202"/>
      <c r="W618" s="202"/>
      <c r="X618" s="202"/>
      <c r="Y618" s="202"/>
      <c r="Z618" s="202"/>
      <c r="AA618" s="202"/>
      <c r="AB618" s="202"/>
      <c r="AC618" s="202"/>
      <c r="AD618" s="202"/>
      <c r="AN618" s="202"/>
      <c r="AO618" s="202"/>
      <c r="AP618" s="202"/>
      <c r="AQ618" s="202"/>
      <c r="AR618" s="202"/>
      <c r="AS618" s="202"/>
      <c r="AT618" s="202"/>
      <c r="AU618" s="202"/>
      <c r="AV618" s="202"/>
      <c r="AW618" s="202"/>
      <c r="AX618" s="202"/>
      <c r="AY618" s="202"/>
      <c r="AZ618" s="202"/>
      <c r="BA618" s="202"/>
      <c r="BB618" s="202"/>
      <c r="BC618" s="202"/>
      <c r="BD618" s="202"/>
      <c r="BE618" s="202"/>
      <c r="BF618" s="202"/>
      <c r="BG618" s="202"/>
      <c r="BH618" s="202"/>
      <c r="BI618" s="202"/>
    </row>
    <row r="619" spans="1:61" hidden="1" outlineLevel="2">
      <c r="A619" s="151">
        <v>43652</v>
      </c>
      <c r="B619" s="91" t="s">
        <v>26</v>
      </c>
      <c r="C619" s="55" t="s">
        <v>82</v>
      </c>
      <c r="D619" s="50" t="s">
        <v>83</v>
      </c>
      <c r="E619" s="51" t="s">
        <v>142</v>
      </c>
      <c r="F619" s="49" t="s">
        <v>246</v>
      </c>
      <c r="G619" s="43"/>
      <c r="H619" s="43"/>
      <c r="I619" s="43"/>
      <c r="J619" s="52">
        <v>957</v>
      </c>
      <c r="K619" s="45"/>
      <c r="L619" s="43"/>
      <c r="M619" s="43"/>
      <c r="N619" s="43"/>
      <c r="O619" s="43"/>
      <c r="P619" s="43"/>
      <c r="Q619" s="53">
        <f t="shared" si="24"/>
        <v>0</v>
      </c>
      <c r="R619" s="54">
        <f t="shared" si="25"/>
        <v>957</v>
      </c>
      <c r="S619" s="54">
        <f t="shared" si="26"/>
        <v>957</v>
      </c>
      <c r="T619" s="60"/>
      <c r="U619" s="48"/>
    </row>
    <row r="620" spans="1:61" s="12" customFormat="1" hidden="1" outlineLevel="2">
      <c r="A620" s="151">
        <v>43652</v>
      </c>
      <c r="B620" s="91" t="s">
        <v>26</v>
      </c>
      <c r="C620" s="49">
        <v>19070615</v>
      </c>
      <c r="D620" s="66" t="s">
        <v>208</v>
      </c>
      <c r="E620" s="51" t="s">
        <v>142</v>
      </c>
      <c r="F620" s="49" t="s">
        <v>247</v>
      </c>
      <c r="G620" s="43"/>
      <c r="H620" s="43"/>
      <c r="I620" s="43"/>
      <c r="J620" s="52">
        <v>968</v>
      </c>
      <c r="K620" s="45">
        <v>-968</v>
      </c>
      <c r="L620" s="43"/>
      <c r="M620" s="43"/>
      <c r="N620" s="43"/>
      <c r="O620" s="43"/>
      <c r="P620" s="43"/>
      <c r="Q620" s="53">
        <f t="shared" si="24"/>
        <v>0</v>
      </c>
      <c r="R620" s="54">
        <f t="shared" si="25"/>
        <v>0</v>
      </c>
      <c r="S620" s="54">
        <f t="shared" si="26"/>
        <v>0</v>
      </c>
      <c r="T620" s="176"/>
      <c r="U620" s="177"/>
      <c r="V620" s="202"/>
      <c r="W620" s="202"/>
      <c r="X620" s="202"/>
      <c r="Y620" s="202"/>
      <c r="Z620" s="202"/>
      <c r="AA620" s="202"/>
      <c r="AB620" s="202"/>
      <c r="AC620" s="202"/>
      <c r="AD620" s="202"/>
      <c r="AN620" s="202"/>
      <c r="AO620" s="202"/>
      <c r="AP620" s="202"/>
      <c r="AQ620" s="202"/>
      <c r="AR620" s="202"/>
      <c r="AS620" s="202"/>
      <c r="AT620" s="202"/>
      <c r="AU620" s="202"/>
      <c r="AV620" s="202"/>
      <c r="AW620" s="202"/>
      <c r="AX620" s="202"/>
      <c r="AY620" s="202"/>
      <c r="AZ620" s="202"/>
      <c r="BA620" s="202"/>
      <c r="BB620" s="202"/>
      <c r="BC620" s="202"/>
      <c r="BD620" s="202"/>
      <c r="BE620" s="202"/>
      <c r="BF620" s="202"/>
      <c r="BG620" s="202"/>
      <c r="BH620" s="202"/>
      <c r="BI620" s="202"/>
    </row>
    <row r="621" spans="1:61" s="7" customFormat="1" hidden="1" outlineLevel="2">
      <c r="A621" s="151">
        <v>43652</v>
      </c>
      <c r="B621" s="91" t="s">
        <v>26</v>
      </c>
      <c r="C621" s="49"/>
      <c r="D621" s="66" t="s">
        <v>208</v>
      </c>
      <c r="E621" s="51" t="s">
        <v>84</v>
      </c>
      <c r="F621" s="49" t="s">
        <v>248</v>
      </c>
      <c r="G621" s="43"/>
      <c r="H621" s="43"/>
      <c r="I621" s="43"/>
      <c r="J621" s="52">
        <v>654</v>
      </c>
      <c r="K621" s="45">
        <v>-654</v>
      </c>
      <c r="L621" s="43"/>
      <c r="M621" s="43"/>
      <c r="N621" s="43"/>
      <c r="O621" s="43"/>
      <c r="P621" s="43"/>
      <c r="Q621" s="53">
        <f t="shared" si="24"/>
        <v>0</v>
      </c>
      <c r="R621" s="54">
        <f t="shared" si="25"/>
        <v>0</v>
      </c>
      <c r="S621" s="54">
        <f t="shared" si="26"/>
        <v>0</v>
      </c>
      <c r="T621" s="172"/>
      <c r="U621" s="173"/>
      <c r="V621" s="200"/>
      <c r="W621" s="200"/>
      <c r="X621" s="200"/>
      <c r="Y621" s="200"/>
      <c r="Z621" s="200"/>
      <c r="AA621" s="200"/>
      <c r="AB621" s="200"/>
      <c r="AC621" s="200"/>
      <c r="AD621" s="200"/>
      <c r="AN621" s="200"/>
      <c r="AO621" s="200"/>
      <c r="AP621" s="200"/>
      <c r="AQ621" s="200"/>
      <c r="AR621" s="200"/>
      <c r="AS621" s="200"/>
      <c r="AT621" s="200"/>
      <c r="AU621" s="200"/>
      <c r="AV621" s="200"/>
      <c r="AW621" s="200"/>
      <c r="AX621" s="200"/>
      <c r="AY621" s="200"/>
      <c r="AZ621" s="200"/>
      <c r="BA621" s="200"/>
      <c r="BB621" s="200"/>
      <c r="BC621" s="200"/>
      <c r="BD621" s="200"/>
      <c r="BE621" s="200"/>
      <c r="BF621" s="200"/>
      <c r="BG621" s="200"/>
      <c r="BH621" s="200"/>
      <c r="BI621" s="200"/>
    </row>
    <row r="622" spans="1:61" hidden="1" outlineLevel="2">
      <c r="A622" s="151">
        <v>43653</v>
      </c>
      <c r="B622" s="91" t="s">
        <v>26</v>
      </c>
      <c r="C622" s="49">
        <v>19070706</v>
      </c>
      <c r="D622" s="43" t="s">
        <v>102</v>
      </c>
      <c r="E622" s="51" t="s">
        <v>67</v>
      </c>
      <c r="F622" s="49" t="s">
        <v>252</v>
      </c>
      <c r="G622" s="50"/>
      <c r="H622" s="50"/>
      <c r="I622" s="43"/>
      <c r="J622" s="52">
        <v>654</v>
      </c>
      <c r="K622" s="45"/>
      <c r="L622" s="43"/>
      <c r="M622" s="43"/>
      <c r="N622" s="43"/>
      <c r="O622" s="43"/>
      <c r="P622" s="43"/>
      <c r="Q622" s="53">
        <f t="shared" si="24"/>
        <v>0</v>
      </c>
      <c r="R622" s="54">
        <f t="shared" si="25"/>
        <v>654</v>
      </c>
      <c r="S622" s="54">
        <f t="shared" si="26"/>
        <v>654</v>
      </c>
      <c r="T622" s="60"/>
      <c r="U622" s="48"/>
    </row>
    <row r="623" spans="1:61" s="7" customFormat="1" hidden="1" outlineLevel="2">
      <c r="A623" s="151">
        <v>43653</v>
      </c>
      <c r="B623" s="91" t="s">
        <v>26</v>
      </c>
      <c r="C623" s="49">
        <v>19070707</v>
      </c>
      <c r="D623" s="43" t="s">
        <v>102</v>
      </c>
      <c r="E623" s="51" t="s">
        <v>67</v>
      </c>
      <c r="F623" s="49" t="s">
        <v>253</v>
      </c>
      <c r="G623" s="50"/>
      <c r="H623" s="50"/>
      <c r="I623" s="43"/>
      <c r="J623" s="52">
        <v>623</v>
      </c>
      <c r="K623" s="45"/>
      <c r="L623" s="43"/>
      <c r="M623" s="43"/>
      <c r="N623" s="43"/>
      <c r="O623" s="43"/>
      <c r="P623" s="43"/>
      <c r="Q623" s="53">
        <f t="shared" si="24"/>
        <v>0</v>
      </c>
      <c r="R623" s="54">
        <f t="shared" si="25"/>
        <v>623</v>
      </c>
      <c r="S623" s="54">
        <f t="shared" si="26"/>
        <v>623</v>
      </c>
      <c r="T623" s="172"/>
      <c r="U623" s="173"/>
      <c r="V623" s="200"/>
      <c r="W623" s="200"/>
      <c r="X623" s="200"/>
      <c r="Y623" s="200"/>
      <c r="Z623" s="200"/>
      <c r="AA623" s="200"/>
      <c r="AB623" s="200"/>
      <c r="AC623" s="200"/>
      <c r="AD623" s="200"/>
      <c r="AN623" s="200"/>
      <c r="AO623" s="200"/>
      <c r="AP623" s="200"/>
      <c r="AQ623" s="200"/>
      <c r="AR623" s="200"/>
      <c r="AS623" s="200"/>
      <c r="AT623" s="200"/>
      <c r="AU623" s="200"/>
      <c r="AV623" s="200"/>
      <c r="AW623" s="200"/>
      <c r="AX623" s="200"/>
      <c r="AY623" s="200"/>
      <c r="AZ623" s="200"/>
      <c r="BA623" s="200"/>
      <c r="BB623" s="200"/>
      <c r="BC623" s="200"/>
      <c r="BD623" s="200"/>
      <c r="BE623" s="200"/>
      <c r="BF623" s="200"/>
      <c r="BG623" s="200"/>
      <c r="BH623" s="200"/>
      <c r="BI623" s="200"/>
    </row>
    <row r="624" spans="1:61" s="7" customFormat="1" hidden="1" outlineLevel="2">
      <c r="A624" s="151">
        <v>43653</v>
      </c>
      <c r="B624" s="91" t="s">
        <v>26</v>
      </c>
      <c r="C624" s="49">
        <v>19070708</v>
      </c>
      <c r="D624" s="43" t="s">
        <v>102</v>
      </c>
      <c r="E624" s="51" t="s">
        <v>67</v>
      </c>
      <c r="F624" s="55" t="s">
        <v>254</v>
      </c>
      <c r="G624" s="50"/>
      <c r="H624" s="50"/>
      <c r="I624" s="43"/>
      <c r="J624" s="52">
        <v>654</v>
      </c>
      <c r="K624" s="45"/>
      <c r="L624" s="43"/>
      <c r="M624" s="43"/>
      <c r="N624" s="43"/>
      <c r="O624" s="43"/>
      <c r="P624" s="43"/>
      <c r="Q624" s="53">
        <f t="shared" ref="Q624:Q687" si="27">I624+M624+O624</f>
        <v>0</v>
      </c>
      <c r="R624" s="54">
        <f t="shared" ref="R624:R687" si="28">G624+H624+J624+K624+L624+N624+P624</f>
        <v>654</v>
      </c>
      <c r="S624" s="54">
        <f t="shared" ref="S624:S687" si="29">Q624*0.0637+R624</f>
        <v>654</v>
      </c>
      <c r="T624" s="172"/>
      <c r="U624" s="173"/>
      <c r="V624" s="200"/>
      <c r="W624" s="200"/>
      <c r="X624" s="200"/>
      <c r="Y624" s="200"/>
      <c r="Z624" s="200"/>
      <c r="AA624" s="200"/>
      <c r="AB624" s="200"/>
      <c r="AC624" s="200"/>
      <c r="AD624" s="200"/>
      <c r="AN624" s="200"/>
      <c r="AO624" s="200"/>
      <c r="AP624" s="200"/>
      <c r="AQ624" s="200"/>
      <c r="AR624" s="200"/>
      <c r="AS624" s="200"/>
      <c r="AT624" s="200"/>
      <c r="AU624" s="200"/>
      <c r="AV624" s="200"/>
      <c r="AW624" s="200"/>
      <c r="AX624" s="200"/>
      <c r="AY624" s="200"/>
      <c r="AZ624" s="200"/>
      <c r="BA624" s="200"/>
      <c r="BB624" s="200"/>
      <c r="BC624" s="200"/>
      <c r="BD624" s="200"/>
      <c r="BE624" s="200"/>
      <c r="BF624" s="200"/>
      <c r="BG624" s="200"/>
      <c r="BH624" s="200"/>
      <c r="BI624" s="200"/>
    </row>
    <row r="625" spans="1:61" hidden="1" outlineLevel="2">
      <c r="A625" s="151">
        <v>43653</v>
      </c>
      <c r="B625" s="91" t="s">
        <v>26</v>
      </c>
      <c r="C625" s="49">
        <v>19070716</v>
      </c>
      <c r="D625" s="43" t="s">
        <v>23</v>
      </c>
      <c r="E625" s="51" t="s">
        <v>51</v>
      </c>
      <c r="F625" s="49" t="s">
        <v>260</v>
      </c>
      <c r="G625" s="50"/>
      <c r="H625" s="50"/>
      <c r="I625" s="43"/>
      <c r="J625" s="52">
        <v>968</v>
      </c>
      <c r="K625" s="45"/>
      <c r="L625" s="43"/>
      <c r="M625" s="43"/>
      <c r="N625" s="43"/>
      <c r="O625" s="43"/>
      <c r="P625" s="43"/>
      <c r="Q625" s="53">
        <f t="shared" si="27"/>
        <v>0</v>
      </c>
      <c r="R625" s="54">
        <f t="shared" si="28"/>
        <v>968</v>
      </c>
      <c r="S625" s="54">
        <f t="shared" si="29"/>
        <v>968</v>
      </c>
      <c r="T625" s="60"/>
      <c r="U625" s="48"/>
    </row>
    <row r="626" spans="1:61" hidden="1" outlineLevel="2">
      <c r="A626" s="151">
        <v>43653</v>
      </c>
      <c r="B626" s="91" t="s">
        <v>26</v>
      </c>
      <c r="C626" s="49">
        <v>19070718</v>
      </c>
      <c r="D626" s="43" t="s">
        <v>39</v>
      </c>
      <c r="E626" s="51" t="s">
        <v>48</v>
      </c>
      <c r="F626" s="49" t="s">
        <v>104</v>
      </c>
      <c r="G626" s="50"/>
      <c r="H626" s="50"/>
      <c r="I626" s="43"/>
      <c r="J626" s="52">
        <v>654</v>
      </c>
      <c r="K626" s="45"/>
      <c r="L626" s="43"/>
      <c r="M626" s="43"/>
      <c r="N626" s="43"/>
      <c r="O626" s="43"/>
      <c r="P626" s="43"/>
      <c r="Q626" s="53">
        <f t="shared" si="27"/>
        <v>0</v>
      </c>
      <c r="R626" s="54">
        <f t="shared" si="28"/>
        <v>654</v>
      </c>
      <c r="S626" s="54">
        <f t="shared" si="29"/>
        <v>654</v>
      </c>
      <c r="T626" s="60"/>
      <c r="U626" s="48"/>
    </row>
    <row r="627" spans="1:61" s="7" customFormat="1" hidden="1" outlineLevel="2">
      <c r="A627" s="151">
        <v>43653</v>
      </c>
      <c r="B627" s="91" t="s">
        <v>26</v>
      </c>
      <c r="C627" s="49">
        <v>19070723</v>
      </c>
      <c r="D627" s="43" t="s">
        <v>47</v>
      </c>
      <c r="E627" s="51" t="s">
        <v>40</v>
      </c>
      <c r="F627" s="49" t="s">
        <v>265</v>
      </c>
      <c r="G627" s="50"/>
      <c r="H627" s="50"/>
      <c r="I627" s="43"/>
      <c r="J627" s="52">
        <v>1279</v>
      </c>
      <c r="K627" s="45"/>
      <c r="L627" s="43"/>
      <c r="M627" s="43"/>
      <c r="N627" s="43"/>
      <c r="O627" s="43"/>
      <c r="P627" s="43"/>
      <c r="Q627" s="53">
        <f t="shared" si="27"/>
        <v>0</v>
      </c>
      <c r="R627" s="54">
        <f t="shared" si="28"/>
        <v>1279</v>
      </c>
      <c r="S627" s="54">
        <f t="shared" si="29"/>
        <v>1279</v>
      </c>
      <c r="T627" s="172"/>
      <c r="U627" s="173"/>
      <c r="V627" s="200"/>
      <c r="W627" s="200"/>
      <c r="X627" s="200"/>
      <c r="Y627" s="200"/>
      <c r="Z627" s="200"/>
      <c r="AA627" s="200"/>
      <c r="AB627" s="200"/>
      <c r="AC627" s="200"/>
      <c r="AD627" s="200"/>
      <c r="AN627" s="200"/>
      <c r="AO627" s="200"/>
      <c r="AP627" s="200"/>
      <c r="AQ627" s="200"/>
      <c r="AR627" s="200"/>
      <c r="AS627" s="200"/>
      <c r="AT627" s="200"/>
      <c r="AU627" s="200"/>
      <c r="AV627" s="200"/>
      <c r="AW627" s="200"/>
      <c r="AX627" s="200"/>
      <c r="AY627" s="200"/>
      <c r="AZ627" s="200"/>
      <c r="BA627" s="200"/>
      <c r="BB627" s="200"/>
      <c r="BC627" s="200"/>
      <c r="BD627" s="200"/>
      <c r="BE627" s="200"/>
      <c r="BF627" s="200"/>
      <c r="BG627" s="200"/>
      <c r="BH627" s="200"/>
      <c r="BI627" s="200"/>
    </row>
    <row r="628" spans="1:61" s="7" customFormat="1" hidden="1" outlineLevel="2">
      <c r="A628" s="151">
        <v>43653</v>
      </c>
      <c r="B628" s="91" t="s">
        <v>26</v>
      </c>
      <c r="C628" s="49">
        <v>19070726</v>
      </c>
      <c r="D628" s="57" t="s">
        <v>66</v>
      </c>
      <c r="E628" s="51" t="s">
        <v>34</v>
      </c>
      <c r="F628" s="49" t="s">
        <v>122</v>
      </c>
      <c r="G628" s="50"/>
      <c r="H628" s="50"/>
      <c r="I628" s="43"/>
      <c r="J628" s="52">
        <v>613</v>
      </c>
      <c r="K628" s="45"/>
      <c r="L628" s="43"/>
      <c r="M628" s="43"/>
      <c r="N628" s="43"/>
      <c r="O628" s="43"/>
      <c r="P628" s="43"/>
      <c r="Q628" s="53">
        <f t="shared" si="27"/>
        <v>0</v>
      </c>
      <c r="R628" s="54">
        <f t="shared" si="28"/>
        <v>613</v>
      </c>
      <c r="S628" s="54">
        <f t="shared" si="29"/>
        <v>613</v>
      </c>
      <c r="T628" s="172"/>
      <c r="U628" s="173"/>
      <c r="V628" s="200"/>
      <c r="W628" s="200"/>
      <c r="X628" s="200"/>
      <c r="Y628" s="200"/>
      <c r="Z628" s="200"/>
      <c r="AA628" s="200"/>
      <c r="AB628" s="200"/>
      <c r="AC628" s="200"/>
      <c r="AD628" s="200"/>
      <c r="AN628" s="200"/>
      <c r="AO628" s="200"/>
      <c r="AP628" s="200"/>
      <c r="AQ628" s="200"/>
      <c r="AR628" s="200"/>
      <c r="AS628" s="200"/>
      <c r="AT628" s="200"/>
      <c r="AU628" s="200"/>
      <c r="AV628" s="200"/>
      <c r="AW628" s="200"/>
      <c r="AX628" s="200"/>
      <c r="AY628" s="200"/>
      <c r="AZ628" s="200"/>
      <c r="BA628" s="200"/>
      <c r="BB628" s="200"/>
      <c r="BC628" s="200"/>
      <c r="BD628" s="200"/>
      <c r="BE628" s="200"/>
      <c r="BF628" s="200"/>
      <c r="BG628" s="200"/>
      <c r="BH628" s="200"/>
      <c r="BI628" s="200"/>
    </row>
    <row r="629" spans="1:61" s="7" customFormat="1" hidden="1" outlineLevel="2">
      <c r="A629" s="151">
        <v>43653</v>
      </c>
      <c r="B629" s="91" t="s">
        <v>26</v>
      </c>
      <c r="C629" s="49">
        <v>19070727</v>
      </c>
      <c r="D629" s="57" t="s">
        <v>66</v>
      </c>
      <c r="E629" s="51" t="s">
        <v>34</v>
      </c>
      <c r="F629" s="49" t="s">
        <v>267</v>
      </c>
      <c r="G629" s="50"/>
      <c r="H629" s="50"/>
      <c r="I629" s="43"/>
      <c r="J629" s="52">
        <v>1197</v>
      </c>
      <c r="K629" s="45"/>
      <c r="L629" s="43"/>
      <c r="M629" s="43"/>
      <c r="N629" s="43"/>
      <c r="O629" s="43"/>
      <c r="P629" s="43"/>
      <c r="Q629" s="53">
        <f t="shared" si="27"/>
        <v>0</v>
      </c>
      <c r="R629" s="54">
        <f t="shared" si="28"/>
        <v>1197</v>
      </c>
      <c r="S629" s="54">
        <f t="shared" si="29"/>
        <v>1197</v>
      </c>
      <c r="T629" s="172"/>
      <c r="U629" s="173"/>
      <c r="V629" s="200"/>
      <c r="W629" s="200"/>
      <c r="X629" s="200"/>
      <c r="Y629" s="200"/>
      <c r="Z629" s="200"/>
      <c r="AA629" s="200"/>
      <c r="AB629" s="200"/>
      <c r="AC629" s="200"/>
      <c r="AD629" s="200"/>
      <c r="AN629" s="200"/>
      <c r="AO629" s="200"/>
      <c r="AP629" s="200"/>
      <c r="AQ629" s="200"/>
      <c r="AR629" s="200"/>
      <c r="AS629" s="200"/>
      <c r="AT629" s="200"/>
      <c r="AU629" s="200"/>
      <c r="AV629" s="200"/>
      <c r="AW629" s="200"/>
      <c r="AX629" s="200"/>
      <c r="AY629" s="200"/>
      <c r="AZ629" s="200"/>
      <c r="BA629" s="200"/>
      <c r="BB629" s="200"/>
      <c r="BC629" s="200"/>
      <c r="BD629" s="200"/>
      <c r="BE629" s="200"/>
      <c r="BF629" s="200"/>
      <c r="BG629" s="200"/>
      <c r="BH629" s="200"/>
      <c r="BI629" s="200"/>
    </row>
    <row r="630" spans="1:61" s="7" customFormat="1" hidden="1" outlineLevel="2">
      <c r="A630" s="151">
        <v>43653</v>
      </c>
      <c r="B630" s="91" t="s">
        <v>26</v>
      </c>
      <c r="C630" s="49">
        <v>19070728</v>
      </c>
      <c r="D630" s="57" t="s">
        <v>66</v>
      </c>
      <c r="E630" s="51" t="s">
        <v>34</v>
      </c>
      <c r="F630" s="49" t="s">
        <v>268</v>
      </c>
      <c r="G630" s="50"/>
      <c r="H630" s="50"/>
      <c r="I630" s="43"/>
      <c r="J630" s="52">
        <v>654</v>
      </c>
      <c r="K630" s="45"/>
      <c r="L630" s="43"/>
      <c r="M630" s="43"/>
      <c r="N630" s="43"/>
      <c r="O630" s="43"/>
      <c r="P630" s="43"/>
      <c r="Q630" s="53">
        <f t="shared" si="27"/>
        <v>0</v>
      </c>
      <c r="R630" s="54">
        <f t="shared" si="28"/>
        <v>654</v>
      </c>
      <c r="S630" s="54">
        <f t="shared" si="29"/>
        <v>654</v>
      </c>
      <c r="T630" s="172"/>
      <c r="U630" s="173"/>
      <c r="V630" s="200"/>
      <c r="W630" s="200"/>
      <c r="X630" s="200"/>
      <c r="Y630" s="200"/>
      <c r="Z630" s="200"/>
      <c r="AA630" s="200"/>
      <c r="AB630" s="200"/>
      <c r="AC630" s="200"/>
      <c r="AD630" s="200"/>
      <c r="AN630" s="200"/>
      <c r="AO630" s="200"/>
      <c r="AP630" s="200"/>
      <c r="AQ630" s="200"/>
      <c r="AR630" s="200"/>
      <c r="AS630" s="200"/>
      <c r="AT630" s="200"/>
      <c r="AU630" s="200"/>
      <c r="AV630" s="200"/>
      <c r="AW630" s="200"/>
      <c r="AX630" s="200"/>
      <c r="AY630" s="200"/>
      <c r="AZ630" s="200"/>
      <c r="BA630" s="200"/>
      <c r="BB630" s="200"/>
      <c r="BC630" s="200"/>
      <c r="BD630" s="200"/>
      <c r="BE630" s="200"/>
      <c r="BF630" s="200"/>
      <c r="BG630" s="200"/>
      <c r="BH630" s="200"/>
      <c r="BI630" s="200"/>
    </row>
    <row r="631" spans="1:61" s="7" customFormat="1" hidden="1" outlineLevel="2">
      <c r="A631" s="151">
        <v>43653</v>
      </c>
      <c r="B631" s="89" t="s">
        <v>26</v>
      </c>
      <c r="C631" s="55" t="s">
        <v>82</v>
      </c>
      <c r="D631" s="50" t="s">
        <v>83</v>
      </c>
      <c r="E631" s="51" t="s">
        <v>84</v>
      </c>
      <c r="F631" s="49" t="s">
        <v>273</v>
      </c>
      <c r="G631" s="43"/>
      <c r="H631" s="43"/>
      <c r="I631" s="43"/>
      <c r="J631" s="52">
        <v>654</v>
      </c>
      <c r="K631" s="45"/>
      <c r="L631" s="43"/>
      <c r="M631" s="43"/>
      <c r="N631" s="43"/>
      <c r="O631" s="43"/>
      <c r="P631" s="43"/>
      <c r="Q631" s="53">
        <f t="shared" si="27"/>
        <v>0</v>
      </c>
      <c r="R631" s="54">
        <f t="shared" si="28"/>
        <v>654</v>
      </c>
      <c r="S631" s="54">
        <f t="shared" si="29"/>
        <v>654</v>
      </c>
      <c r="T631" s="172"/>
      <c r="U631" s="173"/>
      <c r="V631" s="200"/>
      <c r="W631" s="200"/>
      <c r="X631" s="200"/>
      <c r="Y631" s="200"/>
      <c r="Z631" s="200"/>
      <c r="AA631" s="200"/>
      <c r="AB631" s="200"/>
      <c r="AC631" s="200"/>
      <c r="AD631" s="200"/>
      <c r="AN631" s="200"/>
      <c r="AO631" s="200"/>
      <c r="AP631" s="200"/>
      <c r="AQ631" s="200"/>
      <c r="AR631" s="200"/>
      <c r="AS631" s="200"/>
      <c r="AT631" s="200"/>
      <c r="AU631" s="200"/>
      <c r="AV631" s="200"/>
      <c r="AW631" s="200"/>
      <c r="AX631" s="200"/>
      <c r="AY631" s="200"/>
      <c r="AZ631" s="200"/>
      <c r="BA631" s="200"/>
      <c r="BB631" s="200"/>
      <c r="BC631" s="200"/>
      <c r="BD631" s="200"/>
      <c r="BE631" s="200"/>
      <c r="BF631" s="200"/>
      <c r="BG631" s="200"/>
      <c r="BH631" s="200"/>
      <c r="BI631" s="200"/>
    </row>
    <row r="632" spans="1:61" s="7" customFormat="1" hidden="1" outlineLevel="2">
      <c r="A632" s="151">
        <v>43653</v>
      </c>
      <c r="B632" s="91" t="s">
        <v>26</v>
      </c>
      <c r="C632" s="55" t="s">
        <v>82</v>
      </c>
      <c r="D632" s="50" t="s">
        <v>83</v>
      </c>
      <c r="E632" s="51" t="s">
        <v>142</v>
      </c>
      <c r="F632" s="49" t="s">
        <v>279</v>
      </c>
      <c r="G632" s="50"/>
      <c r="H632" s="50"/>
      <c r="I632" s="43"/>
      <c r="J632" s="52">
        <v>868</v>
      </c>
      <c r="K632" s="45"/>
      <c r="L632" s="43"/>
      <c r="M632" s="43"/>
      <c r="N632" s="43"/>
      <c r="O632" s="43"/>
      <c r="P632" s="43"/>
      <c r="Q632" s="53">
        <f t="shared" si="27"/>
        <v>0</v>
      </c>
      <c r="R632" s="54">
        <f t="shared" si="28"/>
        <v>868</v>
      </c>
      <c r="S632" s="54">
        <f t="shared" si="29"/>
        <v>868</v>
      </c>
      <c r="T632" s="172"/>
      <c r="U632" s="173"/>
      <c r="V632" s="200"/>
      <c r="W632" s="200"/>
      <c r="X632" s="200"/>
      <c r="Y632" s="200"/>
      <c r="Z632" s="200"/>
      <c r="AA632" s="200"/>
      <c r="AB632" s="200"/>
      <c r="AC632" s="200"/>
      <c r="AD632" s="200"/>
      <c r="AN632" s="200"/>
      <c r="AO632" s="200"/>
      <c r="AP632" s="200"/>
      <c r="AQ632" s="200"/>
      <c r="AR632" s="200"/>
      <c r="AS632" s="200"/>
      <c r="AT632" s="200"/>
      <c r="AU632" s="200"/>
      <c r="AV632" s="200"/>
      <c r="AW632" s="200"/>
      <c r="AX632" s="200"/>
      <c r="AY632" s="200"/>
      <c r="AZ632" s="200"/>
      <c r="BA632" s="200"/>
      <c r="BB632" s="200"/>
      <c r="BC632" s="200"/>
      <c r="BD632" s="200"/>
      <c r="BE632" s="200"/>
      <c r="BF632" s="200"/>
      <c r="BG632" s="200"/>
      <c r="BH632" s="200"/>
      <c r="BI632" s="200"/>
    </row>
    <row r="633" spans="1:61" s="7" customFormat="1" hidden="1" outlineLevel="2">
      <c r="A633" s="151">
        <v>43654</v>
      </c>
      <c r="B633" s="93" t="s">
        <v>26</v>
      </c>
      <c r="C633" s="49">
        <v>19070806</v>
      </c>
      <c r="D633" s="58" t="s">
        <v>47</v>
      </c>
      <c r="E633" s="51" t="s">
        <v>40</v>
      </c>
      <c r="F633" s="62" t="s">
        <v>286</v>
      </c>
      <c r="G633" s="58"/>
      <c r="H633" s="58"/>
      <c r="I633" s="58"/>
      <c r="J633" s="52">
        <v>1359</v>
      </c>
      <c r="K633" s="58"/>
      <c r="L633" s="58"/>
      <c r="M633" s="58"/>
      <c r="N633" s="58"/>
      <c r="O633" s="58"/>
      <c r="P633" s="58"/>
      <c r="Q633" s="53">
        <f t="shared" si="27"/>
        <v>0</v>
      </c>
      <c r="R633" s="54">
        <f t="shared" si="28"/>
        <v>1359</v>
      </c>
      <c r="S633" s="54">
        <f t="shared" si="29"/>
        <v>1359</v>
      </c>
      <c r="T633" s="172"/>
      <c r="U633" s="173"/>
      <c r="V633" s="200"/>
      <c r="W633" s="200"/>
      <c r="X633" s="200"/>
      <c r="Y633" s="200"/>
      <c r="Z633" s="200"/>
      <c r="AA633" s="200"/>
      <c r="AB633" s="200"/>
      <c r="AC633" s="200"/>
      <c r="AD633" s="200"/>
      <c r="AN633" s="200"/>
      <c r="AO633" s="200"/>
      <c r="AP633" s="200"/>
      <c r="AQ633" s="200"/>
      <c r="AR633" s="200"/>
      <c r="AS633" s="200"/>
      <c r="AT633" s="200"/>
      <c r="AU633" s="200"/>
      <c r="AV633" s="200"/>
      <c r="AW633" s="200"/>
      <c r="AX633" s="200"/>
      <c r="AY633" s="200"/>
      <c r="AZ633" s="200"/>
      <c r="BA633" s="200"/>
      <c r="BB633" s="200"/>
      <c r="BC633" s="200"/>
      <c r="BD633" s="200"/>
      <c r="BE633" s="200"/>
      <c r="BF633" s="200"/>
      <c r="BG633" s="200"/>
      <c r="BH633" s="200"/>
      <c r="BI633" s="200"/>
    </row>
    <row r="634" spans="1:61" s="7" customFormat="1" hidden="1" outlineLevel="2">
      <c r="A634" s="151">
        <v>43654</v>
      </c>
      <c r="B634" s="91" t="s">
        <v>26</v>
      </c>
      <c r="C634" s="49">
        <v>19070808</v>
      </c>
      <c r="D634" s="58" t="s">
        <v>47</v>
      </c>
      <c r="E634" s="51" t="s">
        <v>40</v>
      </c>
      <c r="F634" s="62" t="s">
        <v>288</v>
      </c>
      <c r="G634" s="43"/>
      <c r="H634" s="43"/>
      <c r="I634" s="43"/>
      <c r="J634" s="52">
        <v>868</v>
      </c>
      <c r="K634" s="45"/>
      <c r="L634" s="43"/>
      <c r="M634" s="43"/>
      <c r="N634" s="43"/>
      <c r="O634" s="43"/>
      <c r="P634" s="43"/>
      <c r="Q634" s="53">
        <f t="shared" si="27"/>
        <v>0</v>
      </c>
      <c r="R634" s="54">
        <f t="shared" si="28"/>
        <v>868</v>
      </c>
      <c r="S634" s="54">
        <f t="shared" si="29"/>
        <v>868</v>
      </c>
      <c r="T634" s="172"/>
      <c r="U634" s="173"/>
      <c r="V634" s="200"/>
      <c r="W634" s="200"/>
      <c r="X634" s="200"/>
      <c r="Y634" s="200"/>
      <c r="Z634" s="200"/>
      <c r="AA634" s="200"/>
      <c r="AB634" s="200"/>
      <c r="AC634" s="200"/>
      <c r="AD634" s="200"/>
      <c r="AN634" s="200"/>
      <c r="AO634" s="200"/>
      <c r="AP634" s="200"/>
      <c r="AQ634" s="200"/>
      <c r="AR634" s="200"/>
      <c r="AS634" s="200"/>
      <c r="AT634" s="200"/>
      <c r="AU634" s="200"/>
      <c r="AV634" s="200"/>
      <c r="AW634" s="200"/>
      <c r="AX634" s="200"/>
      <c r="AY634" s="200"/>
      <c r="AZ634" s="200"/>
      <c r="BA634" s="200"/>
      <c r="BB634" s="200"/>
      <c r="BC634" s="200"/>
      <c r="BD634" s="200"/>
      <c r="BE634" s="200"/>
      <c r="BF634" s="200"/>
      <c r="BG634" s="200"/>
      <c r="BH634" s="200"/>
      <c r="BI634" s="200"/>
    </row>
    <row r="635" spans="1:61" s="7" customFormat="1" hidden="1" outlineLevel="2">
      <c r="A635" s="151">
        <v>43654</v>
      </c>
      <c r="B635" s="91" t="s">
        <v>26</v>
      </c>
      <c r="C635" s="49">
        <v>19070809</v>
      </c>
      <c r="D635" s="58" t="s">
        <v>47</v>
      </c>
      <c r="E635" s="51" t="s">
        <v>40</v>
      </c>
      <c r="F635" s="62" t="s">
        <v>289</v>
      </c>
      <c r="G635" s="43"/>
      <c r="H635" s="43"/>
      <c r="I635" s="43"/>
      <c r="J635" s="52">
        <v>1180</v>
      </c>
      <c r="K635" s="45"/>
      <c r="L635" s="43"/>
      <c r="M635" s="43"/>
      <c r="N635" s="43"/>
      <c r="O635" s="43"/>
      <c r="P635" s="43"/>
      <c r="Q635" s="53">
        <f t="shared" si="27"/>
        <v>0</v>
      </c>
      <c r="R635" s="54">
        <f t="shared" si="28"/>
        <v>1180</v>
      </c>
      <c r="S635" s="54">
        <f t="shared" si="29"/>
        <v>1180</v>
      </c>
      <c r="T635" s="172"/>
      <c r="U635" s="173"/>
      <c r="V635" s="200"/>
      <c r="W635" s="200"/>
      <c r="X635" s="200"/>
      <c r="Y635" s="200"/>
      <c r="Z635" s="200"/>
      <c r="AA635" s="200"/>
      <c r="AB635" s="200"/>
      <c r="AC635" s="200"/>
      <c r="AD635" s="200"/>
      <c r="AN635" s="200"/>
      <c r="AO635" s="200"/>
      <c r="AP635" s="200"/>
      <c r="AQ635" s="200"/>
      <c r="AR635" s="200"/>
      <c r="AS635" s="200"/>
      <c r="AT635" s="200"/>
      <c r="AU635" s="200"/>
      <c r="AV635" s="200"/>
      <c r="AW635" s="200"/>
      <c r="AX635" s="200"/>
      <c r="AY635" s="200"/>
      <c r="AZ635" s="200"/>
      <c r="BA635" s="200"/>
      <c r="BB635" s="200"/>
      <c r="BC635" s="200"/>
      <c r="BD635" s="200"/>
      <c r="BE635" s="200"/>
      <c r="BF635" s="200"/>
      <c r="BG635" s="200"/>
      <c r="BH635" s="200"/>
      <c r="BI635" s="200"/>
    </row>
    <row r="636" spans="1:61" s="7" customFormat="1" hidden="1" outlineLevel="2">
      <c r="A636" s="151">
        <v>43654</v>
      </c>
      <c r="B636" s="91" t="s">
        <v>26</v>
      </c>
      <c r="C636" s="49">
        <v>19070811</v>
      </c>
      <c r="D636" s="58" t="s">
        <v>88</v>
      </c>
      <c r="E636" s="51" t="s">
        <v>34</v>
      </c>
      <c r="F636" s="62" t="s">
        <v>95</v>
      </c>
      <c r="G636" s="43"/>
      <c r="H636" s="43"/>
      <c r="I636" s="43"/>
      <c r="J636" s="52">
        <v>654.36</v>
      </c>
      <c r="K636" s="45"/>
      <c r="L636" s="43"/>
      <c r="M636" s="43"/>
      <c r="N636" s="43"/>
      <c r="O636" s="43"/>
      <c r="P636" s="43"/>
      <c r="Q636" s="53">
        <f t="shared" si="27"/>
        <v>0</v>
      </c>
      <c r="R636" s="54">
        <f t="shared" si="28"/>
        <v>654.36</v>
      </c>
      <c r="S636" s="54">
        <f t="shared" si="29"/>
        <v>654.36</v>
      </c>
      <c r="T636" s="172"/>
      <c r="U636" s="173"/>
      <c r="V636" s="200"/>
      <c r="W636" s="200"/>
      <c r="X636" s="200"/>
      <c r="Y636" s="200"/>
      <c r="Z636" s="200"/>
      <c r="AA636" s="200"/>
      <c r="AB636" s="200"/>
      <c r="AC636" s="200"/>
      <c r="AD636" s="200"/>
      <c r="AN636" s="200"/>
      <c r="AO636" s="200"/>
      <c r="AP636" s="200"/>
      <c r="AQ636" s="200"/>
      <c r="AR636" s="200"/>
      <c r="AS636" s="200"/>
      <c r="AT636" s="200"/>
      <c r="AU636" s="200"/>
      <c r="AV636" s="200"/>
      <c r="AW636" s="200"/>
      <c r="AX636" s="200"/>
      <c r="AY636" s="200"/>
      <c r="AZ636" s="200"/>
      <c r="BA636" s="200"/>
      <c r="BB636" s="200"/>
      <c r="BC636" s="200"/>
      <c r="BD636" s="200"/>
      <c r="BE636" s="200"/>
      <c r="BF636" s="200"/>
      <c r="BG636" s="200"/>
      <c r="BH636" s="200"/>
      <c r="BI636" s="200"/>
    </row>
    <row r="637" spans="1:61" hidden="1" outlineLevel="2">
      <c r="A637" s="151">
        <v>43654</v>
      </c>
      <c r="B637" s="93" t="s">
        <v>26</v>
      </c>
      <c r="C637" s="49">
        <v>19070812</v>
      </c>
      <c r="D637" s="58" t="s">
        <v>88</v>
      </c>
      <c r="E637" s="51" t="s">
        <v>34</v>
      </c>
      <c r="F637" s="62" t="s">
        <v>292</v>
      </c>
      <c r="G637" s="58"/>
      <c r="H637" s="58"/>
      <c r="I637" s="58"/>
      <c r="J637" s="52">
        <v>613</v>
      </c>
      <c r="K637" s="58"/>
      <c r="L637" s="58"/>
      <c r="M637" s="58"/>
      <c r="N637" s="58"/>
      <c r="O637" s="58"/>
      <c r="P637" s="58"/>
      <c r="Q637" s="53">
        <f t="shared" si="27"/>
        <v>0</v>
      </c>
      <c r="R637" s="54">
        <f t="shared" si="28"/>
        <v>613</v>
      </c>
      <c r="S637" s="54">
        <f t="shared" si="29"/>
        <v>613</v>
      </c>
      <c r="T637" s="60"/>
      <c r="U637" s="48"/>
    </row>
    <row r="638" spans="1:61" s="7" customFormat="1" hidden="1" outlineLevel="2">
      <c r="A638" s="151">
        <v>43654</v>
      </c>
      <c r="B638" s="91" t="s">
        <v>26</v>
      </c>
      <c r="C638" s="49">
        <v>19070815</v>
      </c>
      <c r="D638" s="50" t="s">
        <v>162</v>
      </c>
      <c r="E638" s="51" t="s">
        <v>24</v>
      </c>
      <c r="F638" s="62" t="s">
        <v>293</v>
      </c>
      <c r="G638" s="43"/>
      <c r="H638" s="43"/>
      <c r="I638" s="43"/>
      <c r="J638" s="52">
        <v>654</v>
      </c>
      <c r="K638" s="45"/>
      <c r="L638" s="43"/>
      <c r="M638" s="43"/>
      <c r="N638" s="43"/>
      <c r="O638" s="43"/>
      <c r="P638" s="43"/>
      <c r="Q638" s="53">
        <f t="shared" si="27"/>
        <v>0</v>
      </c>
      <c r="R638" s="54">
        <f t="shared" si="28"/>
        <v>654</v>
      </c>
      <c r="S638" s="54">
        <f t="shared" si="29"/>
        <v>654</v>
      </c>
      <c r="T638" s="172"/>
      <c r="U638" s="173"/>
      <c r="V638" s="200"/>
      <c r="W638" s="200"/>
      <c r="X638" s="200"/>
      <c r="Y638" s="200"/>
      <c r="Z638" s="200"/>
      <c r="AA638" s="200"/>
      <c r="AB638" s="200"/>
      <c r="AC638" s="200"/>
      <c r="AD638" s="200"/>
      <c r="AN638" s="200"/>
      <c r="AO638" s="200"/>
      <c r="AP638" s="200"/>
      <c r="AQ638" s="200"/>
      <c r="AR638" s="200"/>
      <c r="AS638" s="200"/>
      <c r="AT638" s="200"/>
      <c r="AU638" s="200"/>
      <c r="AV638" s="200"/>
      <c r="AW638" s="200"/>
      <c r="AX638" s="200"/>
      <c r="AY638" s="200"/>
      <c r="AZ638" s="200"/>
      <c r="BA638" s="200"/>
      <c r="BB638" s="200"/>
      <c r="BC638" s="200"/>
      <c r="BD638" s="200"/>
      <c r="BE638" s="200"/>
      <c r="BF638" s="200"/>
      <c r="BG638" s="200"/>
      <c r="BH638" s="200"/>
      <c r="BI638" s="200"/>
    </row>
    <row r="639" spans="1:61" s="7" customFormat="1" hidden="1" outlineLevel="2">
      <c r="A639" s="151">
        <v>43654</v>
      </c>
      <c r="B639" s="91" t="s">
        <v>26</v>
      </c>
      <c r="C639" s="49">
        <v>19070816</v>
      </c>
      <c r="D639" s="50" t="s">
        <v>162</v>
      </c>
      <c r="E639" s="51" t="s">
        <v>24</v>
      </c>
      <c r="F639" s="62" t="s">
        <v>294</v>
      </c>
      <c r="G639" s="43"/>
      <c r="H639" s="43"/>
      <c r="I639" s="43"/>
      <c r="J639" s="52">
        <v>1272</v>
      </c>
      <c r="K639" s="45"/>
      <c r="L639" s="43"/>
      <c r="M639" s="43"/>
      <c r="N639" s="43"/>
      <c r="O639" s="43"/>
      <c r="P639" s="43"/>
      <c r="Q639" s="53">
        <f t="shared" si="27"/>
        <v>0</v>
      </c>
      <c r="R639" s="54">
        <f t="shared" si="28"/>
        <v>1272</v>
      </c>
      <c r="S639" s="54">
        <f t="shared" si="29"/>
        <v>1272</v>
      </c>
      <c r="T639" s="172"/>
      <c r="U639" s="173"/>
      <c r="V639" s="200"/>
      <c r="W639" s="200"/>
      <c r="X639" s="200"/>
      <c r="Y639" s="200"/>
      <c r="Z639" s="200"/>
      <c r="AA639" s="200"/>
      <c r="AB639" s="200"/>
      <c r="AC639" s="200"/>
      <c r="AD639" s="200"/>
      <c r="AN639" s="200"/>
      <c r="AO639" s="200"/>
      <c r="AP639" s="200"/>
      <c r="AQ639" s="200"/>
      <c r="AR639" s="200"/>
      <c r="AS639" s="200"/>
      <c r="AT639" s="200"/>
      <c r="AU639" s="200"/>
      <c r="AV639" s="200"/>
      <c r="AW639" s="200"/>
      <c r="AX639" s="200"/>
      <c r="AY639" s="200"/>
      <c r="AZ639" s="200"/>
      <c r="BA639" s="200"/>
      <c r="BB639" s="200"/>
      <c r="BC639" s="200"/>
      <c r="BD639" s="200"/>
      <c r="BE639" s="200"/>
      <c r="BF639" s="200"/>
      <c r="BG639" s="200"/>
      <c r="BH639" s="200"/>
      <c r="BI639" s="200"/>
    </row>
    <row r="640" spans="1:61" s="7" customFormat="1" hidden="1" outlineLevel="2">
      <c r="A640" s="151">
        <v>43654</v>
      </c>
      <c r="B640" s="93" t="s">
        <v>26</v>
      </c>
      <c r="C640" s="62"/>
      <c r="D640" s="50" t="s">
        <v>71</v>
      </c>
      <c r="E640" s="51" t="s">
        <v>84</v>
      </c>
      <c r="F640" s="62" t="s">
        <v>297</v>
      </c>
      <c r="G640" s="58"/>
      <c r="H640" s="58"/>
      <c r="I640" s="58"/>
      <c r="J640" s="52">
        <v>1097</v>
      </c>
      <c r="K640" s="58"/>
      <c r="L640" s="58"/>
      <c r="M640" s="58"/>
      <c r="N640" s="58"/>
      <c r="O640" s="58"/>
      <c r="P640" s="58"/>
      <c r="Q640" s="53">
        <f t="shared" si="27"/>
        <v>0</v>
      </c>
      <c r="R640" s="54">
        <f t="shared" si="28"/>
        <v>1097</v>
      </c>
      <c r="S640" s="54">
        <f t="shared" si="29"/>
        <v>1097</v>
      </c>
      <c r="T640" s="172"/>
      <c r="U640" s="173"/>
      <c r="V640" s="200"/>
      <c r="W640" s="200"/>
      <c r="X640" s="200"/>
      <c r="Y640" s="200"/>
      <c r="Z640" s="200"/>
      <c r="AA640" s="200"/>
      <c r="AB640" s="200"/>
      <c r="AC640" s="200"/>
      <c r="AD640" s="200"/>
      <c r="AN640" s="200"/>
      <c r="AO640" s="200"/>
      <c r="AP640" s="200"/>
      <c r="AQ640" s="200"/>
      <c r="AR640" s="200"/>
      <c r="AS640" s="200"/>
      <c r="AT640" s="200"/>
      <c r="AU640" s="200"/>
      <c r="AV640" s="200"/>
      <c r="AW640" s="200"/>
      <c r="AX640" s="200"/>
      <c r="AY640" s="200"/>
      <c r="AZ640" s="200"/>
      <c r="BA640" s="200"/>
      <c r="BB640" s="200"/>
      <c r="BC640" s="200"/>
      <c r="BD640" s="200"/>
      <c r="BE640" s="200"/>
      <c r="BF640" s="200"/>
      <c r="BG640" s="200"/>
      <c r="BH640" s="200"/>
      <c r="BI640" s="200"/>
    </row>
    <row r="641" spans="1:61" s="7" customFormat="1" hidden="1" outlineLevel="2">
      <c r="A641" s="151">
        <v>43654</v>
      </c>
      <c r="B641" s="91" t="s">
        <v>26</v>
      </c>
      <c r="C641" s="62"/>
      <c r="D641" s="50"/>
      <c r="E641" s="51" t="s">
        <v>84</v>
      </c>
      <c r="F641" s="62" t="s">
        <v>300</v>
      </c>
      <c r="G641" s="43"/>
      <c r="H641" s="43"/>
      <c r="I641" s="43"/>
      <c r="J641" s="52">
        <v>736</v>
      </c>
      <c r="K641" s="45"/>
      <c r="L641" s="43"/>
      <c r="M641" s="43"/>
      <c r="N641" s="43"/>
      <c r="O641" s="43"/>
      <c r="P641" s="43"/>
      <c r="Q641" s="53">
        <f t="shared" si="27"/>
        <v>0</v>
      </c>
      <c r="R641" s="54">
        <f t="shared" si="28"/>
        <v>736</v>
      </c>
      <c r="S641" s="54">
        <f t="shared" si="29"/>
        <v>736</v>
      </c>
      <c r="T641" s="172"/>
      <c r="U641" s="173"/>
      <c r="V641" s="200"/>
      <c r="W641" s="200"/>
      <c r="X641" s="200"/>
      <c r="Y641" s="200"/>
      <c r="Z641" s="200"/>
      <c r="AA641" s="200"/>
      <c r="AB641" s="200"/>
      <c r="AC641" s="200"/>
      <c r="AD641" s="200"/>
      <c r="AN641" s="200"/>
      <c r="AO641" s="200"/>
      <c r="AP641" s="200"/>
      <c r="AQ641" s="200"/>
      <c r="AR641" s="200"/>
      <c r="AS641" s="200"/>
      <c r="AT641" s="200"/>
      <c r="AU641" s="200"/>
      <c r="AV641" s="200"/>
      <c r="AW641" s="200"/>
      <c r="AX641" s="200"/>
      <c r="AY641" s="200"/>
      <c r="AZ641" s="200"/>
      <c r="BA641" s="200"/>
      <c r="BB641" s="200"/>
      <c r="BC641" s="200"/>
      <c r="BD641" s="200"/>
      <c r="BE641" s="200"/>
      <c r="BF641" s="200"/>
      <c r="BG641" s="200"/>
      <c r="BH641" s="200"/>
      <c r="BI641" s="200"/>
    </row>
    <row r="642" spans="1:61" s="7" customFormat="1" hidden="1" outlineLevel="2">
      <c r="A642" s="151">
        <v>43654</v>
      </c>
      <c r="B642" s="91" t="s">
        <v>26</v>
      </c>
      <c r="C642" s="55" t="s">
        <v>82</v>
      </c>
      <c r="D642" s="50" t="s">
        <v>83</v>
      </c>
      <c r="E642" s="51" t="s">
        <v>84</v>
      </c>
      <c r="F642" s="62" t="s">
        <v>301</v>
      </c>
      <c r="G642" s="43"/>
      <c r="H642" s="43"/>
      <c r="I642" s="43"/>
      <c r="J642" s="52">
        <v>613</v>
      </c>
      <c r="K642" s="45"/>
      <c r="L642" s="43"/>
      <c r="M642" s="43"/>
      <c r="N642" s="43"/>
      <c r="O642" s="43"/>
      <c r="P642" s="43"/>
      <c r="Q642" s="53">
        <f t="shared" si="27"/>
        <v>0</v>
      </c>
      <c r="R642" s="54">
        <f t="shared" si="28"/>
        <v>613</v>
      </c>
      <c r="S642" s="54">
        <f t="shared" si="29"/>
        <v>613</v>
      </c>
      <c r="T642" s="172"/>
      <c r="U642" s="173"/>
      <c r="V642" s="200"/>
      <c r="W642" s="200"/>
      <c r="X642" s="200"/>
      <c r="Y642" s="200"/>
      <c r="Z642" s="200"/>
      <c r="AA642" s="200"/>
      <c r="AB642" s="200"/>
      <c r="AC642" s="200"/>
      <c r="AD642" s="200"/>
      <c r="AN642" s="200"/>
      <c r="AO642" s="200"/>
      <c r="AP642" s="200"/>
      <c r="AQ642" s="200"/>
      <c r="AR642" s="200"/>
      <c r="AS642" s="200"/>
      <c r="AT642" s="200"/>
      <c r="AU642" s="200"/>
      <c r="AV642" s="200"/>
      <c r="AW642" s="200"/>
      <c r="AX642" s="200"/>
      <c r="AY642" s="200"/>
      <c r="AZ642" s="200"/>
      <c r="BA642" s="200"/>
      <c r="BB642" s="200"/>
      <c r="BC642" s="200"/>
      <c r="BD642" s="200"/>
      <c r="BE642" s="200"/>
      <c r="BF642" s="200"/>
      <c r="BG642" s="200"/>
      <c r="BH642" s="200"/>
      <c r="BI642" s="200"/>
    </row>
    <row r="643" spans="1:61" s="7" customFormat="1" hidden="1" outlineLevel="2">
      <c r="A643" s="151">
        <v>43654</v>
      </c>
      <c r="B643" s="91" t="s">
        <v>26</v>
      </c>
      <c r="C643" s="55" t="s">
        <v>82</v>
      </c>
      <c r="D643" s="50" t="s">
        <v>83</v>
      </c>
      <c r="E643" s="51" t="s">
        <v>142</v>
      </c>
      <c r="F643" s="62" t="s">
        <v>302</v>
      </c>
      <c r="G643" s="43"/>
      <c r="H643" s="43"/>
      <c r="I643" s="43"/>
      <c r="J643" s="52">
        <v>868</v>
      </c>
      <c r="K643" s="45"/>
      <c r="L643" s="43"/>
      <c r="M643" s="43"/>
      <c r="N643" s="43"/>
      <c r="O643" s="43"/>
      <c r="P643" s="43"/>
      <c r="Q643" s="53">
        <f t="shared" si="27"/>
        <v>0</v>
      </c>
      <c r="R643" s="54">
        <f t="shared" si="28"/>
        <v>868</v>
      </c>
      <c r="S643" s="54">
        <f t="shared" si="29"/>
        <v>868</v>
      </c>
      <c r="T643" s="172"/>
      <c r="U643" s="173"/>
      <c r="V643" s="200"/>
      <c r="W643" s="200"/>
      <c r="X643" s="200"/>
      <c r="Y643" s="200"/>
      <c r="Z643" s="200"/>
      <c r="AA643" s="200"/>
      <c r="AB643" s="200"/>
      <c r="AC643" s="200"/>
      <c r="AD643" s="200"/>
      <c r="AN643" s="200"/>
      <c r="AO643" s="200"/>
      <c r="AP643" s="200"/>
      <c r="AQ643" s="200"/>
      <c r="AR643" s="200"/>
      <c r="AS643" s="200"/>
      <c r="AT643" s="200"/>
      <c r="AU643" s="200"/>
      <c r="AV643" s="200"/>
      <c r="AW643" s="200"/>
      <c r="AX643" s="200"/>
      <c r="AY643" s="200"/>
      <c r="AZ643" s="200"/>
      <c r="BA643" s="200"/>
      <c r="BB643" s="200"/>
      <c r="BC643" s="200"/>
      <c r="BD643" s="200"/>
      <c r="BE643" s="200"/>
      <c r="BF643" s="200"/>
      <c r="BG643" s="200"/>
      <c r="BH643" s="200"/>
      <c r="BI643" s="200"/>
    </row>
    <row r="644" spans="1:61" s="7" customFormat="1" hidden="1" outlineLevel="2">
      <c r="A644" s="151">
        <v>43654</v>
      </c>
      <c r="B644" s="93" t="s">
        <v>26</v>
      </c>
      <c r="C644" s="55" t="s">
        <v>82</v>
      </c>
      <c r="D644" s="50" t="s">
        <v>83</v>
      </c>
      <c r="E644" s="51" t="s">
        <v>84</v>
      </c>
      <c r="F644" s="62" t="s">
        <v>304</v>
      </c>
      <c r="G644" s="58"/>
      <c r="H644" s="58"/>
      <c r="I644" s="58"/>
      <c r="J644" s="52">
        <v>654</v>
      </c>
      <c r="K644" s="58"/>
      <c r="L644" s="58"/>
      <c r="M644" s="58"/>
      <c r="N644" s="58"/>
      <c r="O644" s="58"/>
      <c r="P644" s="58"/>
      <c r="Q644" s="53">
        <f t="shared" si="27"/>
        <v>0</v>
      </c>
      <c r="R644" s="54">
        <f t="shared" si="28"/>
        <v>654</v>
      </c>
      <c r="S644" s="54">
        <f t="shared" si="29"/>
        <v>654</v>
      </c>
      <c r="T644" s="172"/>
      <c r="U644" s="173"/>
      <c r="V644" s="200"/>
      <c r="W644" s="200"/>
      <c r="X644" s="200"/>
      <c r="Y644" s="200"/>
      <c r="Z644" s="200"/>
      <c r="AA644" s="200"/>
      <c r="AB644" s="200"/>
      <c r="AC644" s="200"/>
      <c r="AD644" s="200"/>
      <c r="AN644" s="200"/>
      <c r="AO644" s="200"/>
      <c r="AP644" s="200"/>
      <c r="AQ644" s="200"/>
      <c r="AR644" s="200"/>
      <c r="AS644" s="200"/>
      <c r="AT644" s="200"/>
      <c r="AU644" s="200"/>
      <c r="AV644" s="200"/>
      <c r="AW644" s="200"/>
      <c r="AX644" s="200"/>
      <c r="AY644" s="200"/>
      <c r="AZ644" s="200"/>
      <c r="BA644" s="200"/>
      <c r="BB644" s="200"/>
      <c r="BC644" s="200"/>
      <c r="BD644" s="200"/>
      <c r="BE644" s="200"/>
      <c r="BF644" s="200"/>
      <c r="BG644" s="200"/>
      <c r="BH644" s="200"/>
      <c r="BI644" s="200"/>
    </row>
    <row r="645" spans="1:61" s="7" customFormat="1" hidden="1" outlineLevel="2">
      <c r="A645" s="151">
        <v>43654</v>
      </c>
      <c r="B645" s="93" t="s">
        <v>26</v>
      </c>
      <c r="C645" s="55" t="s">
        <v>82</v>
      </c>
      <c r="D645" s="50" t="s">
        <v>83</v>
      </c>
      <c r="E645" s="51" t="s">
        <v>84</v>
      </c>
      <c r="F645" s="62" t="s">
        <v>305</v>
      </c>
      <c r="G645" s="58"/>
      <c r="H645" s="58"/>
      <c r="I645" s="58"/>
      <c r="J645" s="52">
        <v>1113</v>
      </c>
      <c r="K645" s="58"/>
      <c r="L645" s="58"/>
      <c r="M645" s="58"/>
      <c r="N645" s="58"/>
      <c r="O645" s="58"/>
      <c r="P645" s="58"/>
      <c r="Q645" s="53">
        <f t="shared" si="27"/>
        <v>0</v>
      </c>
      <c r="R645" s="54">
        <f t="shared" si="28"/>
        <v>1113</v>
      </c>
      <c r="S645" s="54">
        <f t="shared" si="29"/>
        <v>1113</v>
      </c>
      <c r="T645" s="172"/>
      <c r="U645" s="173"/>
      <c r="V645" s="200"/>
      <c r="W645" s="200"/>
      <c r="X645" s="200"/>
      <c r="Y645" s="200"/>
      <c r="Z645" s="200"/>
      <c r="AA645" s="200"/>
      <c r="AB645" s="200"/>
      <c r="AC645" s="200"/>
      <c r="AD645" s="200"/>
      <c r="AN645" s="200"/>
      <c r="AO645" s="200"/>
      <c r="AP645" s="200"/>
      <c r="AQ645" s="200"/>
      <c r="AR645" s="200"/>
      <c r="AS645" s="200"/>
      <c r="AT645" s="200"/>
      <c r="AU645" s="200"/>
      <c r="AV645" s="200"/>
      <c r="AW645" s="200"/>
      <c r="AX645" s="200"/>
      <c r="AY645" s="200"/>
      <c r="AZ645" s="200"/>
      <c r="BA645" s="200"/>
      <c r="BB645" s="200"/>
      <c r="BC645" s="200"/>
      <c r="BD645" s="200"/>
      <c r="BE645" s="200"/>
      <c r="BF645" s="200"/>
      <c r="BG645" s="200"/>
      <c r="BH645" s="200"/>
      <c r="BI645" s="200"/>
    </row>
    <row r="646" spans="1:61" s="7" customFormat="1" hidden="1" outlineLevel="2">
      <c r="A646" s="151">
        <v>43654</v>
      </c>
      <c r="B646" s="93" t="s">
        <v>26</v>
      </c>
      <c r="C646" s="55" t="s">
        <v>82</v>
      </c>
      <c r="D646" s="50" t="s">
        <v>83</v>
      </c>
      <c r="E646" s="51" t="s">
        <v>84</v>
      </c>
      <c r="F646" s="62" t="s">
        <v>307</v>
      </c>
      <c r="G646" s="58"/>
      <c r="H646" s="58"/>
      <c r="I646" s="58"/>
      <c r="J646" s="52">
        <v>623</v>
      </c>
      <c r="K646" s="58"/>
      <c r="L646" s="58"/>
      <c r="M646" s="58"/>
      <c r="N646" s="58"/>
      <c r="O646" s="58"/>
      <c r="P646" s="58"/>
      <c r="Q646" s="53">
        <f t="shared" si="27"/>
        <v>0</v>
      </c>
      <c r="R646" s="54">
        <f t="shared" si="28"/>
        <v>623</v>
      </c>
      <c r="S646" s="54">
        <f t="shared" si="29"/>
        <v>623</v>
      </c>
      <c r="T646" s="172"/>
      <c r="U646" s="173"/>
      <c r="V646" s="200"/>
      <c r="W646" s="200"/>
      <c r="X646" s="200"/>
      <c r="Y646" s="200"/>
      <c r="Z646" s="200"/>
      <c r="AA646" s="200"/>
      <c r="AB646" s="200"/>
      <c r="AC646" s="200"/>
      <c r="AD646" s="200"/>
      <c r="AN646" s="200"/>
      <c r="AO646" s="200"/>
      <c r="AP646" s="200"/>
      <c r="AQ646" s="200"/>
      <c r="AR646" s="200"/>
      <c r="AS646" s="200"/>
      <c r="AT646" s="200"/>
      <c r="AU646" s="200"/>
      <c r="AV646" s="200"/>
      <c r="AW646" s="200"/>
      <c r="AX646" s="200"/>
      <c r="AY646" s="200"/>
      <c r="AZ646" s="200"/>
      <c r="BA646" s="200"/>
      <c r="BB646" s="200"/>
      <c r="BC646" s="200"/>
      <c r="BD646" s="200"/>
      <c r="BE646" s="200"/>
      <c r="BF646" s="200"/>
      <c r="BG646" s="200"/>
      <c r="BH646" s="200"/>
      <c r="BI646" s="200"/>
    </row>
    <row r="647" spans="1:61" s="7" customFormat="1" hidden="1" outlineLevel="2">
      <c r="A647" s="151">
        <v>43654</v>
      </c>
      <c r="B647" s="93" t="s">
        <v>26</v>
      </c>
      <c r="C647" s="55" t="s">
        <v>82</v>
      </c>
      <c r="D647" s="50" t="s">
        <v>83</v>
      </c>
      <c r="E647" s="51" t="s">
        <v>84</v>
      </c>
      <c r="F647" s="62" t="s">
        <v>308</v>
      </c>
      <c r="G647" s="58"/>
      <c r="H647" s="58"/>
      <c r="I647" s="58"/>
      <c r="J647" s="52">
        <v>713</v>
      </c>
      <c r="K647" s="58"/>
      <c r="L647" s="58"/>
      <c r="M647" s="58"/>
      <c r="N647" s="58"/>
      <c r="O647" s="58"/>
      <c r="P647" s="58"/>
      <c r="Q647" s="53">
        <f t="shared" si="27"/>
        <v>0</v>
      </c>
      <c r="R647" s="54">
        <f t="shared" si="28"/>
        <v>713</v>
      </c>
      <c r="S647" s="54">
        <f t="shared" si="29"/>
        <v>713</v>
      </c>
      <c r="T647" s="172"/>
      <c r="U647" s="173"/>
      <c r="V647" s="200"/>
      <c r="W647" s="200"/>
      <c r="X647" s="200"/>
      <c r="Y647" s="200"/>
      <c r="Z647" s="200"/>
      <c r="AA647" s="200"/>
      <c r="AB647" s="200"/>
      <c r="AC647" s="200"/>
      <c r="AD647" s="200"/>
      <c r="AN647" s="200"/>
      <c r="AO647" s="200"/>
      <c r="AP647" s="200"/>
      <c r="AQ647" s="200"/>
      <c r="AR647" s="200"/>
      <c r="AS647" s="200"/>
      <c r="AT647" s="200"/>
      <c r="AU647" s="200"/>
      <c r="AV647" s="200"/>
      <c r="AW647" s="200"/>
      <c r="AX647" s="200"/>
      <c r="AY647" s="200"/>
      <c r="AZ647" s="200"/>
      <c r="BA647" s="200"/>
      <c r="BB647" s="200"/>
      <c r="BC647" s="200"/>
      <c r="BD647" s="200"/>
      <c r="BE647" s="200"/>
      <c r="BF647" s="200"/>
      <c r="BG647" s="200"/>
      <c r="BH647" s="200"/>
      <c r="BI647" s="200"/>
    </row>
    <row r="648" spans="1:61" s="7" customFormat="1" hidden="1" outlineLevel="2">
      <c r="A648" s="151">
        <v>43654</v>
      </c>
      <c r="B648" s="93" t="s">
        <v>26</v>
      </c>
      <c r="C648" s="55" t="s">
        <v>82</v>
      </c>
      <c r="D648" s="50" t="s">
        <v>83</v>
      </c>
      <c r="E648" s="51" t="s">
        <v>84</v>
      </c>
      <c r="F648" s="62" t="s">
        <v>310</v>
      </c>
      <c r="G648" s="58"/>
      <c r="H648" s="58"/>
      <c r="I648" s="58"/>
      <c r="J648" s="52">
        <v>654</v>
      </c>
      <c r="K648" s="58"/>
      <c r="L648" s="58"/>
      <c r="M648" s="58"/>
      <c r="N648" s="58"/>
      <c r="O648" s="58"/>
      <c r="P648" s="58"/>
      <c r="Q648" s="53">
        <f t="shared" si="27"/>
        <v>0</v>
      </c>
      <c r="R648" s="54">
        <f t="shared" si="28"/>
        <v>654</v>
      </c>
      <c r="S648" s="54">
        <f t="shared" si="29"/>
        <v>654</v>
      </c>
      <c r="T648" s="172"/>
      <c r="U648" s="173"/>
      <c r="V648" s="200"/>
      <c r="W648" s="200"/>
      <c r="X648" s="200"/>
      <c r="Y648" s="200"/>
      <c r="Z648" s="200"/>
      <c r="AA648" s="200"/>
      <c r="AB648" s="200"/>
      <c r="AC648" s="200"/>
      <c r="AD648" s="200"/>
      <c r="AN648" s="200"/>
      <c r="AO648" s="200"/>
      <c r="AP648" s="200"/>
      <c r="AQ648" s="200"/>
      <c r="AR648" s="200"/>
      <c r="AS648" s="200"/>
      <c r="AT648" s="200"/>
      <c r="AU648" s="200"/>
      <c r="AV648" s="200"/>
      <c r="AW648" s="200"/>
      <c r="AX648" s="200"/>
      <c r="AY648" s="200"/>
      <c r="AZ648" s="200"/>
      <c r="BA648" s="200"/>
      <c r="BB648" s="200"/>
      <c r="BC648" s="200"/>
      <c r="BD648" s="200"/>
      <c r="BE648" s="200"/>
      <c r="BF648" s="200"/>
      <c r="BG648" s="200"/>
      <c r="BH648" s="200"/>
      <c r="BI648" s="200"/>
    </row>
    <row r="649" spans="1:61" s="7" customFormat="1" hidden="1" outlineLevel="2">
      <c r="A649" s="151">
        <v>43654</v>
      </c>
      <c r="B649" s="91" t="s">
        <v>26</v>
      </c>
      <c r="C649" s="55" t="s">
        <v>82</v>
      </c>
      <c r="D649" s="50" t="s">
        <v>83</v>
      </c>
      <c r="E649" s="51" t="s">
        <v>84</v>
      </c>
      <c r="F649" s="62" t="s">
        <v>311</v>
      </c>
      <c r="G649" s="43"/>
      <c r="H649" s="43"/>
      <c r="I649" s="43"/>
      <c r="J649" s="52">
        <v>654.36</v>
      </c>
      <c r="K649" s="45"/>
      <c r="L649" s="43"/>
      <c r="M649" s="43"/>
      <c r="N649" s="43"/>
      <c r="O649" s="43"/>
      <c r="P649" s="43"/>
      <c r="Q649" s="53">
        <f t="shared" si="27"/>
        <v>0</v>
      </c>
      <c r="R649" s="54">
        <f t="shared" si="28"/>
        <v>654.36</v>
      </c>
      <c r="S649" s="54">
        <f t="shared" si="29"/>
        <v>654.36</v>
      </c>
      <c r="T649" s="172"/>
      <c r="U649" s="173"/>
      <c r="V649" s="200"/>
      <c r="W649" s="200"/>
      <c r="X649" s="200"/>
      <c r="Y649" s="200"/>
      <c r="Z649" s="200"/>
      <c r="AA649" s="200"/>
      <c r="AB649" s="200"/>
      <c r="AC649" s="200"/>
      <c r="AD649" s="200"/>
      <c r="AN649" s="200"/>
      <c r="AO649" s="200"/>
      <c r="AP649" s="200"/>
      <c r="AQ649" s="200"/>
      <c r="AR649" s="200"/>
      <c r="AS649" s="200"/>
      <c r="AT649" s="200"/>
      <c r="AU649" s="200"/>
      <c r="AV649" s="200"/>
      <c r="AW649" s="200"/>
      <c r="AX649" s="200"/>
      <c r="AY649" s="200"/>
      <c r="AZ649" s="200"/>
      <c r="BA649" s="200"/>
      <c r="BB649" s="200"/>
      <c r="BC649" s="200"/>
      <c r="BD649" s="200"/>
      <c r="BE649" s="200"/>
      <c r="BF649" s="200"/>
      <c r="BG649" s="200"/>
      <c r="BH649" s="200"/>
      <c r="BI649" s="200"/>
    </row>
    <row r="650" spans="1:61" s="7" customFormat="1" hidden="1" outlineLevel="2">
      <c r="A650" s="151">
        <v>43654</v>
      </c>
      <c r="B650" s="93" t="s">
        <v>26</v>
      </c>
      <c r="C650" s="55" t="s">
        <v>82</v>
      </c>
      <c r="D650" s="50" t="s">
        <v>83</v>
      </c>
      <c r="E650" s="51" t="s">
        <v>84</v>
      </c>
      <c r="F650" s="62" t="s">
        <v>312</v>
      </c>
      <c r="G650" s="58"/>
      <c r="H650" s="58"/>
      <c r="I650" s="58"/>
      <c r="J650" s="52">
        <v>623</v>
      </c>
      <c r="K650" s="58"/>
      <c r="L650" s="58"/>
      <c r="M650" s="58"/>
      <c r="N650" s="58"/>
      <c r="O650" s="58"/>
      <c r="P650" s="58"/>
      <c r="Q650" s="53">
        <f t="shared" si="27"/>
        <v>0</v>
      </c>
      <c r="R650" s="54">
        <f t="shared" si="28"/>
        <v>623</v>
      </c>
      <c r="S650" s="54">
        <f t="shared" si="29"/>
        <v>623</v>
      </c>
      <c r="T650" s="172"/>
      <c r="U650" s="173"/>
      <c r="V650" s="200"/>
      <c r="W650" s="200"/>
      <c r="X650" s="200"/>
      <c r="Y650" s="200"/>
      <c r="Z650" s="200"/>
      <c r="AA650" s="200"/>
      <c r="AB650" s="200"/>
      <c r="AC650" s="200"/>
      <c r="AD650" s="200"/>
      <c r="AN650" s="200"/>
      <c r="AO650" s="200"/>
      <c r="AP650" s="200"/>
      <c r="AQ650" s="200"/>
      <c r="AR650" s="200"/>
      <c r="AS650" s="200"/>
      <c r="AT650" s="200"/>
      <c r="AU650" s="200"/>
      <c r="AV650" s="200"/>
      <c r="AW650" s="200"/>
      <c r="AX650" s="200"/>
      <c r="AY650" s="200"/>
      <c r="AZ650" s="200"/>
      <c r="BA650" s="200"/>
      <c r="BB650" s="200"/>
      <c r="BC650" s="200"/>
      <c r="BD650" s="200"/>
      <c r="BE650" s="200"/>
      <c r="BF650" s="200"/>
      <c r="BG650" s="200"/>
      <c r="BH650" s="200"/>
      <c r="BI650" s="200"/>
    </row>
    <row r="651" spans="1:61" s="9" customFormat="1" ht="18" hidden="1" outlineLevel="2" thickBot="1">
      <c r="A651" s="151">
        <v>43654</v>
      </c>
      <c r="B651" s="93" t="s">
        <v>26</v>
      </c>
      <c r="C651" s="55" t="s">
        <v>82</v>
      </c>
      <c r="D651" s="50" t="s">
        <v>83</v>
      </c>
      <c r="E651" s="51" t="s">
        <v>84</v>
      </c>
      <c r="F651" s="62" t="s">
        <v>316</v>
      </c>
      <c r="G651" s="58"/>
      <c r="H651" s="58"/>
      <c r="I651" s="58"/>
      <c r="J651" s="52">
        <v>1303</v>
      </c>
      <c r="K651" s="58"/>
      <c r="L651" s="58"/>
      <c r="M651" s="58"/>
      <c r="N651" s="58"/>
      <c r="O651" s="58"/>
      <c r="P651" s="58"/>
      <c r="Q651" s="53">
        <f t="shared" si="27"/>
        <v>0</v>
      </c>
      <c r="R651" s="54">
        <f t="shared" si="28"/>
        <v>1303</v>
      </c>
      <c r="S651" s="54">
        <f t="shared" si="29"/>
        <v>1303</v>
      </c>
      <c r="T651" s="172"/>
      <c r="U651" s="173"/>
      <c r="V651" s="197"/>
      <c r="W651" s="197"/>
      <c r="X651" s="197"/>
      <c r="Y651" s="197"/>
      <c r="Z651" s="197"/>
      <c r="AA651" s="197"/>
      <c r="AB651" s="197"/>
      <c r="AC651" s="197"/>
      <c r="AD651" s="197"/>
      <c r="AN651" s="197"/>
      <c r="AO651" s="197"/>
      <c r="AP651" s="197"/>
      <c r="AQ651" s="197"/>
      <c r="AR651" s="197"/>
      <c r="AS651" s="197"/>
      <c r="AT651" s="197"/>
      <c r="AU651" s="197"/>
      <c r="AV651" s="197"/>
      <c r="AW651" s="197"/>
      <c r="AX651" s="197"/>
      <c r="AY651" s="197"/>
      <c r="AZ651" s="197"/>
      <c r="BA651" s="197"/>
      <c r="BB651" s="197"/>
      <c r="BC651" s="197"/>
      <c r="BD651" s="197"/>
      <c r="BE651" s="197"/>
      <c r="BF651" s="197"/>
      <c r="BG651" s="197"/>
      <c r="BH651" s="197"/>
      <c r="BI651" s="197"/>
    </row>
    <row r="652" spans="1:61" ht="18" hidden="1" outlineLevel="2" thickTop="1">
      <c r="A652" s="151">
        <v>43655</v>
      </c>
      <c r="B652" s="93" t="s">
        <v>26</v>
      </c>
      <c r="C652" s="49">
        <v>19070907</v>
      </c>
      <c r="D652" s="50" t="s">
        <v>88</v>
      </c>
      <c r="E652" s="51" t="s">
        <v>34</v>
      </c>
      <c r="F652" s="61" t="s">
        <v>103</v>
      </c>
      <c r="G652" s="58"/>
      <c r="H652" s="58"/>
      <c r="I652" s="58"/>
      <c r="J652" s="52">
        <v>613</v>
      </c>
      <c r="K652" s="58"/>
      <c r="L652" s="58"/>
      <c r="M652" s="58"/>
      <c r="N652" s="58"/>
      <c r="O652" s="58"/>
      <c r="P652" s="58"/>
      <c r="Q652" s="53">
        <f t="shared" si="27"/>
        <v>0</v>
      </c>
      <c r="R652" s="54">
        <f t="shared" si="28"/>
        <v>613</v>
      </c>
      <c r="S652" s="54">
        <f t="shared" si="29"/>
        <v>613</v>
      </c>
      <c r="T652" s="60"/>
      <c r="U652" s="48"/>
    </row>
    <row r="653" spans="1:61" hidden="1" outlineLevel="2">
      <c r="A653" s="151">
        <v>43655</v>
      </c>
      <c r="B653" s="91" t="s">
        <v>26</v>
      </c>
      <c r="C653" s="49">
        <v>19070908</v>
      </c>
      <c r="D653" s="50" t="s">
        <v>88</v>
      </c>
      <c r="E653" s="51" t="s">
        <v>34</v>
      </c>
      <c r="F653" s="61" t="s">
        <v>156</v>
      </c>
      <c r="G653" s="43"/>
      <c r="H653" s="43"/>
      <c r="I653" s="43"/>
      <c r="J653" s="52">
        <v>654</v>
      </c>
      <c r="K653" s="45"/>
      <c r="L653" s="43"/>
      <c r="M653" s="43"/>
      <c r="N653" s="43"/>
      <c r="O653" s="43"/>
      <c r="P653" s="43"/>
      <c r="Q653" s="53">
        <f t="shared" si="27"/>
        <v>0</v>
      </c>
      <c r="R653" s="54">
        <f t="shared" si="28"/>
        <v>654</v>
      </c>
      <c r="S653" s="54">
        <f t="shared" si="29"/>
        <v>654</v>
      </c>
      <c r="T653" s="60"/>
      <c r="U653" s="48"/>
    </row>
    <row r="654" spans="1:61" hidden="1" outlineLevel="2">
      <c r="A654" s="151">
        <v>43655</v>
      </c>
      <c r="B654" s="93" t="s">
        <v>26</v>
      </c>
      <c r="C654" s="49">
        <v>19070909</v>
      </c>
      <c r="D654" s="50" t="s">
        <v>88</v>
      </c>
      <c r="E654" s="51" t="s">
        <v>34</v>
      </c>
      <c r="F654" s="61" t="s">
        <v>317</v>
      </c>
      <c r="G654" s="58"/>
      <c r="H654" s="58"/>
      <c r="I654" s="58"/>
      <c r="J654" s="52">
        <v>613</v>
      </c>
      <c r="K654" s="58"/>
      <c r="L654" s="58"/>
      <c r="M654" s="58"/>
      <c r="N654" s="58"/>
      <c r="O654" s="58"/>
      <c r="P654" s="58"/>
      <c r="Q654" s="53">
        <f t="shared" si="27"/>
        <v>0</v>
      </c>
      <c r="R654" s="54">
        <f t="shared" si="28"/>
        <v>613</v>
      </c>
      <c r="S654" s="54">
        <f t="shared" si="29"/>
        <v>613</v>
      </c>
      <c r="T654" s="60"/>
      <c r="U654" s="48"/>
    </row>
    <row r="655" spans="1:61" hidden="1" outlineLevel="2">
      <c r="A655" s="151">
        <v>43655</v>
      </c>
      <c r="B655" s="93" t="s">
        <v>26</v>
      </c>
      <c r="C655" s="49">
        <v>19070911</v>
      </c>
      <c r="D655" s="58" t="s">
        <v>102</v>
      </c>
      <c r="E655" s="51" t="s">
        <v>67</v>
      </c>
      <c r="F655" s="61" t="s">
        <v>319</v>
      </c>
      <c r="G655" s="58"/>
      <c r="H655" s="58"/>
      <c r="I655" s="58"/>
      <c r="J655" s="52">
        <v>654</v>
      </c>
      <c r="K655" s="58"/>
      <c r="L655" s="58"/>
      <c r="M655" s="58"/>
      <c r="N655" s="58"/>
      <c r="O655" s="58"/>
      <c r="P655" s="58"/>
      <c r="Q655" s="53">
        <f t="shared" si="27"/>
        <v>0</v>
      </c>
      <c r="R655" s="54">
        <f t="shared" si="28"/>
        <v>654</v>
      </c>
      <c r="S655" s="54">
        <f t="shared" si="29"/>
        <v>654</v>
      </c>
      <c r="T655" s="60"/>
      <c r="U655" s="48"/>
    </row>
    <row r="656" spans="1:61" hidden="1" outlineLevel="2">
      <c r="A656" s="151">
        <v>43655</v>
      </c>
      <c r="B656" s="93" t="s">
        <v>26</v>
      </c>
      <c r="C656" s="49"/>
      <c r="D656" s="58" t="s">
        <v>102</v>
      </c>
      <c r="E656" s="51" t="s">
        <v>84</v>
      </c>
      <c r="F656" s="61" t="s">
        <v>320</v>
      </c>
      <c r="G656" s="58"/>
      <c r="H656" s="58"/>
      <c r="I656" s="58"/>
      <c r="J656" s="52">
        <v>818</v>
      </c>
      <c r="K656" s="58"/>
      <c r="L656" s="58"/>
      <c r="M656" s="58"/>
      <c r="N656" s="58"/>
      <c r="O656" s="58"/>
      <c r="P656" s="58"/>
      <c r="Q656" s="53">
        <f t="shared" si="27"/>
        <v>0</v>
      </c>
      <c r="R656" s="54">
        <f t="shared" si="28"/>
        <v>818</v>
      </c>
      <c r="S656" s="54">
        <f t="shared" si="29"/>
        <v>818</v>
      </c>
      <c r="T656" s="60"/>
      <c r="U656" s="48"/>
    </row>
    <row r="657" spans="1:61" hidden="1" outlineLevel="2">
      <c r="A657" s="151">
        <v>43655</v>
      </c>
      <c r="B657" s="91" t="s">
        <v>26</v>
      </c>
      <c r="C657" s="49">
        <v>19070913</v>
      </c>
      <c r="D657" s="58" t="s">
        <v>102</v>
      </c>
      <c r="E657" s="51" t="s">
        <v>67</v>
      </c>
      <c r="F657" s="61" t="s">
        <v>322</v>
      </c>
      <c r="G657" s="43"/>
      <c r="H657" s="43"/>
      <c r="I657" s="43"/>
      <c r="J657" s="52">
        <v>1080</v>
      </c>
      <c r="K657" s="45"/>
      <c r="L657" s="43"/>
      <c r="M657" s="43"/>
      <c r="N657" s="43"/>
      <c r="O657" s="43"/>
      <c r="P657" s="43"/>
      <c r="Q657" s="53">
        <f t="shared" si="27"/>
        <v>0</v>
      </c>
      <c r="R657" s="54">
        <f t="shared" si="28"/>
        <v>1080</v>
      </c>
      <c r="S657" s="54">
        <f t="shared" si="29"/>
        <v>1080</v>
      </c>
      <c r="T657" s="60"/>
      <c r="U657" s="48"/>
    </row>
    <row r="658" spans="1:61" s="7" customFormat="1" hidden="1" outlineLevel="2">
      <c r="A658" s="151">
        <v>43655</v>
      </c>
      <c r="B658" s="93" t="s">
        <v>26</v>
      </c>
      <c r="C658" s="49">
        <v>19070920</v>
      </c>
      <c r="D658" s="67" t="s">
        <v>66</v>
      </c>
      <c r="E658" s="51" t="s">
        <v>24</v>
      </c>
      <c r="F658" s="61" t="s">
        <v>329</v>
      </c>
      <c r="G658" s="58"/>
      <c r="H658" s="58"/>
      <c r="I658" s="58"/>
      <c r="J658" s="52">
        <v>613</v>
      </c>
      <c r="K658" s="58"/>
      <c r="L658" s="58"/>
      <c r="M658" s="58"/>
      <c r="N658" s="58"/>
      <c r="O658" s="58"/>
      <c r="P658" s="58"/>
      <c r="Q658" s="53">
        <f t="shared" si="27"/>
        <v>0</v>
      </c>
      <c r="R658" s="54">
        <f t="shared" si="28"/>
        <v>613</v>
      </c>
      <c r="S658" s="54">
        <f t="shared" si="29"/>
        <v>613</v>
      </c>
      <c r="T658" s="172"/>
      <c r="U658" s="173"/>
      <c r="V658" s="200"/>
      <c r="W658" s="200"/>
      <c r="X658" s="200"/>
      <c r="Y658" s="200"/>
      <c r="Z658" s="200"/>
      <c r="AA658" s="200"/>
      <c r="AB658" s="200"/>
      <c r="AC658" s="200"/>
      <c r="AD658" s="200"/>
      <c r="AN658" s="200"/>
      <c r="AO658" s="200"/>
      <c r="AP658" s="200"/>
      <c r="AQ658" s="200"/>
      <c r="AR658" s="200"/>
      <c r="AS658" s="200"/>
      <c r="AT658" s="200"/>
      <c r="AU658" s="200"/>
      <c r="AV658" s="200"/>
      <c r="AW658" s="200"/>
      <c r="AX658" s="200"/>
      <c r="AY658" s="200"/>
      <c r="AZ658" s="200"/>
      <c r="BA658" s="200"/>
      <c r="BB658" s="200"/>
      <c r="BC658" s="200"/>
      <c r="BD658" s="200"/>
      <c r="BE658" s="200"/>
      <c r="BF658" s="200"/>
      <c r="BG658" s="200"/>
      <c r="BH658" s="200"/>
      <c r="BI658" s="200"/>
    </row>
    <row r="659" spans="1:61" s="7" customFormat="1" hidden="1" outlineLevel="2">
      <c r="A659" s="151">
        <v>43655</v>
      </c>
      <c r="B659" s="91" t="s">
        <v>26</v>
      </c>
      <c r="C659" s="49"/>
      <c r="D659" s="58" t="s">
        <v>77</v>
      </c>
      <c r="E659" s="51" t="s">
        <v>142</v>
      </c>
      <c r="F659" s="49" t="s">
        <v>332</v>
      </c>
      <c r="G659" s="43"/>
      <c r="H659" s="43"/>
      <c r="I659" s="43"/>
      <c r="J659" s="52">
        <v>950</v>
      </c>
      <c r="K659" s="45"/>
      <c r="L659" s="43"/>
      <c r="M659" s="43"/>
      <c r="N659" s="43"/>
      <c r="O659" s="43"/>
      <c r="P659" s="43"/>
      <c r="Q659" s="53">
        <f t="shared" si="27"/>
        <v>0</v>
      </c>
      <c r="R659" s="54">
        <f t="shared" si="28"/>
        <v>950</v>
      </c>
      <c r="S659" s="54">
        <f t="shared" si="29"/>
        <v>950</v>
      </c>
      <c r="T659" s="172"/>
      <c r="U659" s="173"/>
      <c r="V659" s="200"/>
      <c r="W659" s="200"/>
      <c r="X659" s="200"/>
      <c r="Y659" s="200"/>
      <c r="Z659" s="200"/>
      <c r="AA659" s="200"/>
      <c r="AB659" s="200"/>
      <c r="AC659" s="200"/>
      <c r="AD659" s="200"/>
      <c r="AN659" s="200"/>
      <c r="AO659" s="200"/>
      <c r="AP659" s="200"/>
      <c r="AQ659" s="200"/>
      <c r="AR659" s="200"/>
      <c r="AS659" s="200"/>
      <c r="AT659" s="200"/>
      <c r="AU659" s="200"/>
      <c r="AV659" s="200"/>
      <c r="AW659" s="200"/>
      <c r="AX659" s="200"/>
      <c r="AY659" s="200"/>
      <c r="AZ659" s="200"/>
      <c r="BA659" s="200"/>
      <c r="BB659" s="200"/>
      <c r="BC659" s="200"/>
      <c r="BD659" s="200"/>
      <c r="BE659" s="200"/>
      <c r="BF659" s="200"/>
      <c r="BG659" s="200"/>
      <c r="BH659" s="200"/>
      <c r="BI659" s="200"/>
    </row>
    <row r="660" spans="1:61" s="7" customFormat="1" hidden="1" outlineLevel="2">
      <c r="A660" s="151">
        <v>43655</v>
      </c>
      <c r="B660" s="93" t="s">
        <v>26</v>
      </c>
      <c r="C660" s="75" t="s">
        <v>82</v>
      </c>
      <c r="D660" s="58" t="s">
        <v>83</v>
      </c>
      <c r="E660" s="51" t="s">
        <v>84</v>
      </c>
      <c r="F660" s="61" t="s">
        <v>336</v>
      </c>
      <c r="G660" s="58"/>
      <c r="H660" s="58"/>
      <c r="I660" s="58"/>
      <c r="J660" s="52">
        <v>613</v>
      </c>
      <c r="K660" s="58"/>
      <c r="L660" s="58"/>
      <c r="M660" s="58"/>
      <c r="N660" s="58"/>
      <c r="O660" s="58"/>
      <c r="P660" s="58"/>
      <c r="Q660" s="53">
        <f t="shared" si="27"/>
        <v>0</v>
      </c>
      <c r="R660" s="54">
        <f t="shared" si="28"/>
        <v>613</v>
      </c>
      <c r="S660" s="54">
        <f t="shared" si="29"/>
        <v>613</v>
      </c>
      <c r="T660" s="172"/>
      <c r="U660" s="173"/>
      <c r="V660" s="200"/>
      <c r="W660" s="200"/>
      <c r="X660" s="200"/>
      <c r="Y660" s="200"/>
      <c r="Z660" s="200"/>
      <c r="AA660" s="200"/>
      <c r="AB660" s="200"/>
      <c r="AC660" s="200"/>
      <c r="AD660" s="200"/>
      <c r="AN660" s="200"/>
      <c r="AO660" s="200"/>
      <c r="AP660" s="200"/>
      <c r="AQ660" s="200"/>
      <c r="AR660" s="200"/>
      <c r="AS660" s="200"/>
      <c r="AT660" s="200"/>
      <c r="AU660" s="200"/>
      <c r="AV660" s="200"/>
      <c r="AW660" s="200"/>
      <c r="AX660" s="200"/>
      <c r="AY660" s="200"/>
      <c r="AZ660" s="200"/>
      <c r="BA660" s="200"/>
      <c r="BB660" s="200"/>
      <c r="BC660" s="200"/>
      <c r="BD660" s="200"/>
      <c r="BE660" s="200"/>
      <c r="BF660" s="200"/>
      <c r="BG660" s="200"/>
      <c r="BH660" s="200"/>
      <c r="BI660" s="200"/>
    </row>
    <row r="661" spans="1:61" s="7" customFormat="1" hidden="1" outlineLevel="2">
      <c r="A661" s="151">
        <v>43655</v>
      </c>
      <c r="B661" s="91" t="s">
        <v>26</v>
      </c>
      <c r="C661" s="75" t="s">
        <v>82</v>
      </c>
      <c r="D661" s="58" t="s">
        <v>83</v>
      </c>
      <c r="E661" s="51" t="s">
        <v>84</v>
      </c>
      <c r="F661" s="61" t="s">
        <v>337</v>
      </c>
      <c r="G661" s="43"/>
      <c r="H661" s="43"/>
      <c r="I661" s="43"/>
      <c r="J661" s="52">
        <v>613</v>
      </c>
      <c r="K661" s="45"/>
      <c r="L661" s="43"/>
      <c r="M661" s="43"/>
      <c r="N661" s="43"/>
      <c r="O661" s="43"/>
      <c r="P661" s="43"/>
      <c r="Q661" s="53">
        <f t="shared" si="27"/>
        <v>0</v>
      </c>
      <c r="R661" s="54">
        <f t="shared" si="28"/>
        <v>613</v>
      </c>
      <c r="S661" s="54">
        <f t="shared" si="29"/>
        <v>613</v>
      </c>
      <c r="T661" s="172"/>
      <c r="U661" s="173"/>
      <c r="V661" s="200"/>
      <c r="W661" s="200"/>
      <c r="X661" s="200"/>
      <c r="Y661" s="200"/>
      <c r="Z661" s="200"/>
      <c r="AA661" s="200"/>
      <c r="AB661" s="200"/>
      <c r="AC661" s="200"/>
      <c r="AD661" s="200"/>
      <c r="AN661" s="200"/>
      <c r="AO661" s="200"/>
      <c r="AP661" s="200"/>
      <c r="AQ661" s="200"/>
      <c r="AR661" s="200"/>
      <c r="AS661" s="200"/>
      <c r="AT661" s="200"/>
      <c r="AU661" s="200"/>
      <c r="AV661" s="200"/>
      <c r="AW661" s="200"/>
      <c r="AX661" s="200"/>
      <c r="AY661" s="200"/>
      <c r="AZ661" s="200"/>
      <c r="BA661" s="200"/>
      <c r="BB661" s="200"/>
      <c r="BC661" s="200"/>
      <c r="BD661" s="200"/>
      <c r="BE661" s="200"/>
      <c r="BF661" s="200"/>
      <c r="BG661" s="200"/>
      <c r="BH661" s="200"/>
      <c r="BI661" s="200"/>
    </row>
    <row r="662" spans="1:61" s="7" customFormat="1" hidden="1" outlineLevel="2">
      <c r="A662" s="151">
        <v>43655</v>
      </c>
      <c r="B662" s="93" t="s">
        <v>26</v>
      </c>
      <c r="C662" s="75" t="s">
        <v>82</v>
      </c>
      <c r="D662" s="58" t="s">
        <v>83</v>
      </c>
      <c r="E662" s="51" t="s">
        <v>142</v>
      </c>
      <c r="F662" s="61" t="s">
        <v>338</v>
      </c>
      <c r="G662" s="58"/>
      <c r="H662" s="58"/>
      <c r="I662" s="58"/>
      <c r="J662" s="52">
        <v>957</v>
      </c>
      <c r="K662" s="58"/>
      <c r="L662" s="58"/>
      <c r="M662" s="58"/>
      <c r="N662" s="58"/>
      <c r="O662" s="58"/>
      <c r="P662" s="58"/>
      <c r="Q662" s="53">
        <f t="shared" si="27"/>
        <v>0</v>
      </c>
      <c r="R662" s="54">
        <f t="shared" si="28"/>
        <v>957</v>
      </c>
      <c r="S662" s="54">
        <f t="shared" si="29"/>
        <v>957</v>
      </c>
      <c r="T662" s="172"/>
      <c r="U662" s="173"/>
      <c r="V662" s="200"/>
      <c r="W662" s="200"/>
      <c r="X662" s="200"/>
      <c r="Y662" s="200"/>
      <c r="Z662" s="200"/>
      <c r="AA662" s="200"/>
      <c r="AB662" s="200"/>
      <c r="AC662" s="200"/>
      <c r="AD662" s="200"/>
      <c r="AN662" s="200"/>
      <c r="AO662" s="200"/>
      <c r="AP662" s="200"/>
      <c r="AQ662" s="200"/>
      <c r="AR662" s="200"/>
      <c r="AS662" s="200"/>
      <c r="AT662" s="200"/>
      <c r="AU662" s="200"/>
      <c r="AV662" s="200"/>
      <c r="AW662" s="200"/>
      <c r="AX662" s="200"/>
      <c r="AY662" s="200"/>
      <c r="AZ662" s="200"/>
      <c r="BA662" s="200"/>
      <c r="BB662" s="200"/>
      <c r="BC662" s="200"/>
      <c r="BD662" s="200"/>
      <c r="BE662" s="200"/>
      <c r="BF662" s="200"/>
      <c r="BG662" s="200"/>
      <c r="BH662" s="200"/>
      <c r="BI662" s="200"/>
    </row>
    <row r="663" spans="1:61" hidden="1" outlineLevel="2">
      <c r="A663" s="151">
        <v>43655</v>
      </c>
      <c r="B663" s="91" t="s">
        <v>26</v>
      </c>
      <c r="C663" s="75" t="s">
        <v>82</v>
      </c>
      <c r="D663" s="58" t="s">
        <v>83</v>
      </c>
      <c r="E663" s="51" t="s">
        <v>84</v>
      </c>
      <c r="F663" s="61" t="s">
        <v>341</v>
      </c>
      <c r="G663" s="43"/>
      <c r="H663" s="43"/>
      <c r="I663" s="43"/>
      <c r="J663" s="52">
        <v>654</v>
      </c>
      <c r="K663" s="45"/>
      <c r="L663" s="43"/>
      <c r="M663" s="43"/>
      <c r="N663" s="43"/>
      <c r="O663" s="43"/>
      <c r="P663" s="43"/>
      <c r="Q663" s="53">
        <f t="shared" si="27"/>
        <v>0</v>
      </c>
      <c r="R663" s="54">
        <f t="shared" si="28"/>
        <v>654</v>
      </c>
      <c r="S663" s="54">
        <f t="shared" si="29"/>
        <v>654</v>
      </c>
      <c r="T663" s="60"/>
      <c r="U663" s="48"/>
    </row>
    <row r="664" spans="1:61" s="7" customFormat="1" hidden="1" outlineLevel="2">
      <c r="A664" s="151">
        <v>43655</v>
      </c>
      <c r="B664" s="93" t="s">
        <v>26</v>
      </c>
      <c r="C664" s="75" t="s">
        <v>82</v>
      </c>
      <c r="D664" s="58" t="s">
        <v>83</v>
      </c>
      <c r="E664" s="51" t="s">
        <v>142</v>
      </c>
      <c r="F664" s="61" t="s">
        <v>343</v>
      </c>
      <c r="G664" s="58"/>
      <c r="H664" s="58"/>
      <c r="I664" s="58"/>
      <c r="J664" s="52">
        <v>868</v>
      </c>
      <c r="K664" s="58"/>
      <c r="L664" s="58"/>
      <c r="M664" s="58"/>
      <c r="N664" s="58"/>
      <c r="O664" s="58"/>
      <c r="P664" s="58"/>
      <c r="Q664" s="53">
        <f t="shared" si="27"/>
        <v>0</v>
      </c>
      <c r="R664" s="54">
        <f t="shared" si="28"/>
        <v>868</v>
      </c>
      <c r="S664" s="54">
        <f t="shared" si="29"/>
        <v>868</v>
      </c>
      <c r="T664" s="172"/>
      <c r="U664" s="173"/>
      <c r="V664" s="200"/>
      <c r="W664" s="200"/>
      <c r="X664" s="200"/>
      <c r="Y664" s="200"/>
      <c r="Z664" s="200"/>
      <c r="AA664" s="200"/>
      <c r="AB664" s="200"/>
      <c r="AC664" s="200"/>
      <c r="AD664" s="200"/>
      <c r="AN664" s="200"/>
      <c r="AO664" s="200"/>
      <c r="AP664" s="200"/>
      <c r="AQ664" s="200"/>
      <c r="AR664" s="200"/>
      <c r="AS664" s="200"/>
      <c r="AT664" s="200"/>
      <c r="AU664" s="200"/>
      <c r="AV664" s="200"/>
      <c r="AW664" s="200"/>
      <c r="AX664" s="200"/>
      <c r="AY664" s="200"/>
      <c r="AZ664" s="200"/>
      <c r="BA664" s="200"/>
      <c r="BB664" s="200"/>
      <c r="BC664" s="200"/>
      <c r="BD664" s="200"/>
      <c r="BE664" s="200"/>
      <c r="BF664" s="200"/>
      <c r="BG664" s="200"/>
      <c r="BH664" s="200"/>
      <c r="BI664" s="200"/>
    </row>
    <row r="665" spans="1:61" s="7" customFormat="1" hidden="1" outlineLevel="2">
      <c r="A665" s="151">
        <v>43655</v>
      </c>
      <c r="B665" s="93" t="s">
        <v>26</v>
      </c>
      <c r="C665" s="75" t="s">
        <v>82</v>
      </c>
      <c r="D665" s="58" t="s">
        <v>83</v>
      </c>
      <c r="E665" s="51" t="s">
        <v>84</v>
      </c>
      <c r="F665" s="61" t="s">
        <v>344</v>
      </c>
      <c r="G665" s="58"/>
      <c r="H665" s="58"/>
      <c r="I665" s="58"/>
      <c r="J665" s="52">
        <v>613</v>
      </c>
      <c r="K665" s="58"/>
      <c r="L665" s="58"/>
      <c r="M665" s="58"/>
      <c r="N665" s="58"/>
      <c r="O665" s="58"/>
      <c r="P665" s="58"/>
      <c r="Q665" s="53">
        <f t="shared" si="27"/>
        <v>0</v>
      </c>
      <c r="R665" s="54">
        <f t="shared" si="28"/>
        <v>613</v>
      </c>
      <c r="S665" s="54">
        <f t="shared" si="29"/>
        <v>613</v>
      </c>
      <c r="T665" s="172"/>
      <c r="U665" s="173"/>
      <c r="V665" s="200"/>
      <c r="W665" s="200"/>
      <c r="X665" s="200"/>
      <c r="Y665" s="200"/>
      <c r="Z665" s="200"/>
      <c r="AA665" s="200"/>
      <c r="AB665" s="200"/>
      <c r="AC665" s="200"/>
      <c r="AD665" s="200"/>
      <c r="AN665" s="200"/>
      <c r="AO665" s="200"/>
      <c r="AP665" s="200"/>
      <c r="AQ665" s="200"/>
      <c r="AR665" s="200"/>
      <c r="AS665" s="200"/>
      <c r="AT665" s="200"/>
      <c r="AU665" s="200"/>
      <c r="AV665" s="200"/>
      <c r="AW665" s="200"/>
      <c r="AX665" s="200"/>
      <c r="AY665" s="200"/>
      <c r="AZ665" s="200"/>
      <c r="BA665" s="200"/>
      <c r="BB665" s="200"/>
      <c r="BC665" s="200"/>
      <c r="BD665" s="200"/>
      <c r="BE665" s="200"/>
      <c r="BF665" s="200"/>
      <c r="BG665" s="200"/>
      <c r="BH665" s="200"/>
      <c r="BI665" s="200"/>
    </row>
    <row r="666" spans="1:61" s="7" customFormat="1" hidden="1" outlineLevel="2">
      <c r="A666" s="151">
        <v>43655</v>
      </c>
      <c r="B666" s="98" t="s">
        <v>26</v>
      </c>
      <c r="C666" s="75" t="s">
        <v>82</v>
      </c>
      <c r="D666" s="58" t="s">
        <v>83</v>
      </c>
      <c r="E666" s="51" t="s">
        <v>142</v>
      </c>
      <c r="F666" s="61" t="s">
        <v>347</v>
      </c>
      <c r="G666" s="58"/>
      <c r="H666" s="58"/>
      <c r="I666" s="58"/>
      <c r="J666" s="52">
        <v>909</v>
      </c>
      <c r="K666" s="58"/>
      <c r="L666" s="58"/>
      <c r="M666" s="58"/>
      <c r="N666" s="58"/>
      <c r="O666" s="58"/>
      <c r="P666" s="67"/>
      <c r="Q666" s="53">
        <f t="shared" si="27"/>
        <v>0</v>
      </c>
      <c r="R666" s="54">
        <f t="shared" si="28"/>
        <v>909</v>
      </c>
      <c r="S666" s="54">
        <f t="shared" si="29"/>
        <v>909</v>
      </c>
      <c r="T666" s="172"/>
      <c r="U666" s="173"/>
      <c r="V666" s="200"/>
      <c r="W666" s="200"/>
      <c r="X666" s="200"/>
      <c r="Y666" s="200"/>
      <c r="Z666" s="200"/>
      <c r="AA666" s="200"/>
      <c r="AB666" s="200"/>
      <c r="AC666" s="200"/>
      <c r="AD666" s="200"/>
      <c r="AN666" s="200"/>
      <c r="AO666" s="200"/>
      <c r="AP666" s="200"/>
      <c r="AQ666" s="200"/>
      <c r="AR666" s="200"/>
      <c r="AS666" s="200"/>
      <c r="AT666" s="200"/>
      <c r="AU666" s="200"/>
      <c r="AV666" s="200"/>
      <c r="AW666" s="200"/>
      <c r="AX666" s="200"/>
      <c r="AY666" s="200"/>
      <c r="AZ666" s="200"/>
      <c r="BA666" s="200"/>
      <c r="BB666" s="200"/>
      <c r="BC666" s="200"/>
      <c r="BD666" s="200"/>
      <c r="BE666" s="200"/>
      <c r="BF666" s="200"/>
      <c r="BG666" s="200"/>
      <c r="BH666" s="200"/>
      <c r="BI666" s="200"/>
    </row>
    <row r="667" spans="1:61" hidden="1" outlineLevel="2">
      <c r="A667" s="151">
        <v>43656</v>
      </c>
      <c r="B667" s="93" t="s">
        <v>26</v>
      </c>
      <c r="C667" s="49">
        <v>19071006</v>
      </c>
      <c r="D667" s="50" t="s">
        <v>88</v>
      </c>
      <c r="E667" s="51" t="s">
        <v>51</v>
      </c>
      <c r="F667" s="61" t="s">
        <v>350</v>
      </c>
      <c r="G667" s="58"/>
      <c r="H667" s="58"/>
      <c r="I667" s="58"/>
      <c r="J667" s="52">
        <v>868.38</v>
      </c>
      <c r="K667" s="58"/>
      <c r="L667" s="58"/>
      <c r="M667" s="58"/>
      <c r="N667" s="58"/>
      <c r="O667" s="58"/>
      <c r="P667" s="58"/>
      <c r="Q667" s="53">
        <f t="shared" si="27"/>
        <v>0</v>
      </c>
      <c r="R667" s="54">
        <f t="shared" si="28"/>
        <v>868.38</v>
      </c>
      <c r="S667" s="54">
        <f t="shared" si="29"/>
        <v>868.38</v>
      </c>
      <c r="T667" s="60"/>
      <c r="U667" s="48"/>
    </row>
    <row r="668" spans="1:61" s="10" customFormat="1" hidden="1" outlineLevel="2">
      <c r="A668" s="151">
        <v>43656</v>
      </c>
      <c r="B668" s="91" t="s">
        <v>26</v>
      </c>
      <c r="C668" s="49">
        <v>19071009</v>
      </c>
      <c r="D668" s="50" t="s">
        <v>88</v>
      </c>
      <c r="E668" s="51" t="s">
        <v>51</v>
      </c>
      <c r="F668" s="61" t="s">
        <v>353</v>
      </c>
      <c r="G668" s="50"/>
      <c r="H668" s="50"/>
      <c r="I668" s="43"/>
      <c r="J668" s="52">
        <v>957</v>
      </c>
      <c r="K668" s="45"/>
      <c r="L668" s="43"/>
      <c r="M668" s="43"/>
      <c r="N668" s="43"/>
      <c r="O668" s="43"/>
      <c r="P668" s="43"/>
      <c r="Q668" s="53">
        <f t="shared" si="27"/>
        <v>0</v>
      </c>
      <c r="R668" s="54">
        <f t="shared" si="28"/>
        <v>957</v>
      </c>
      <c r="S668" s="54">
        <f t="shared" si="29"/>
        <v>957</v>
      </c>
      <c r="T668" s="60"/>
      <c r="U668" s="48"/>
      <c r="V668" s="200"/>
      <c r="W668" s="200"/>
      <c r="X668" s="200"/>
      <c r="Y668" s="200"/>
      <c r="Z668" s="200"/>
      <c r="AA668" s="200"/>
      <c r="AB668" s="200"/>
      <c r="AC668" s="200"/>
      <c r="AD668" s="200"/>
      <c r="AN668" s="200"/>
      <c r="AO668" s="200"/>
      <c r="AP668" s="200"/>
      <c r="AQ668" s="200"/>
      <c r="AR668" s="200"/>
      <c r="AS668" s="200"/>
      <c r="AT668" s="200"/>
      <c r="AU668" s="200"/>
      <c r="AV668" s="200"/>
      <c r="AW668" s="200"/>
      <c r="AX668" s="200"/>
      <c r="AY668" s="200"/>
      <c r="AZ668" s="200"/>
      <c r="BA668" s="200"/>
      <c r="BB668" s="200"/>
      <c r="BC668" s="200"/>
      <c r="BD668" s="200"/>
      <c r="BE668" s="200"/>
      <c r="BF668" s="200"/>
      <c r="BG668" s="200"/>
      <c r="BH668" s="200"/>
      <c r="BI668" s="200"/>
    </row>
    <row r="669" spans="1:61" s="7" customFormat="1" hidden="1" outlineLevel="2">
      <c r="A669" s="151">
        <v>43656</v>
      </c>
      <c r="B669" s="91" t="s">
        <v>26</v>
      </c>
      <c r="C669" s="49">
        <v>19071010</v>
      </c>
      <c r="D669" s="57" t="s">
        <v>66</v>
      </c>
      <c r="E669" s="51" t="s">
        <v>31</v>
      </c>
      <c r="F669" s="61" t="s">
        <v>354</v>
      </c>
      <c r="G669" s="50"/>
      <c r="H669" s="50"/>
      <c r="I669" s="43"/>
      <c r="J669" s="52">
        <v>868</v>
      </c>
      <c r="K669" s="45"/>
      <c r="L669" s="43"/>
      <c r="M669" s="43"/>
      <c r="N669" s="43"/>
      <c r="O669" s="43"/>
      <c r="P669" s="43"/>
      <c r="Q669" s="53">
        <f t="shared" si="27"/>
        <v>0</v>
      </c>
      <c r="R669" s="54">
        <f t="shared" si="28"/>
        <v>868</v>
      </c>
      <c r="S669" s="54">
        <f t="shared" si="29"/>
        <v>868</v>
      </c>
      <c r="T669" s="172"/>
      <c r="U669" s="173"/>
      <c r="V669" s="200"/>
      <c r="W669" s="200"/>
      <c r="X669" s="200"/>
      <c r="Y669" s="200"/>
      <c r="Z669" s="200"/>
      <c r="AA669" s="200"/>
      <c r="AB669" s="200"/>
      <c r="AC669" s="200"/>
      <c r="AD669" s="200"/>
      <c r="AN669" s="200"/>
      <c r="AO669" s="200"/>
      <c r="AP669" s="200"/>
      <c r="AQ669" s="200"/>
      <c r="AR669" s="200"/>
      <c r="AS669" s="200"/>
      <c r="AT669" s="200"/>
      <c r="AU669" s="200"/>
      <c r="AV669" s="200"/>
      <c r="AW669" s="200"/>
      <c r="AX669" s="200"/>
      <c r="AY669" s="200"/>
      <c r="AZ669" s="200"/>
      <c r="BA669" s="200"/>
      <c r="BB669" s="200"/>
      <c r="BC669" s="200"/>
      <c r="BD669" s="200"/>
      <c r="BE669" s="200"/>
      <c r="BF669" s="200"/>
      <c r="BG669" s="200"/>
      <c r="BH669" s="200"/>
      <c r="BI669" s="200"/>
    </row>
    <row r="670" spans="1:61" hidden="1" outlineLevel="2">
      <c r="A670" s="151">
        <v>43656</v>
      </c>
      <c r="B670" s="91" t="s">
        <v>26</v>
      </c>
      <c r="C670" s="49">
        <v>19071011</v>
      </c>
      <c r="D670" s="57" t="s">
        <v>66</v>
      </c>
      <c r="E670" s="51" t="s">
        <v>31</v>
      </c>
      <c r="F670" s="61" t="s">
        <v>355</v>
      </c>
      <c r="G670" s="50"/>
      <c r="H670" s="50"/>
      <c r="I670" s="43"/>
      <c r="J670" s="52">
        <v>868</v>
      </c>
      <c r="K670" s="45"/>
      <c r="L670" s="43"/>
      <c r="M670" s="43"/>
      <c r="N670" s="43"/>
      <c r="O670" s="43"/>
      <c r="P670" s="43"/>
      <c r="Q670" s="53">
        <f t="shared" si="27"/>
        <v>0</v>
      </c>
      <c r="R670" s="54">
        <f t="shared" si="28"/>
        <v>868</v>
      </c>
      <c r="S670" s="54">
        <f t="shared" si="29"/>
        <v>868</v>
      </c>
      <c r="T670" s="60"/>
      <c r="U670" s="48"/>
    </row>
    <row r="671" spans="1:61" s="7" customFormat="1" hidden="1" outlineLevel="2">
      <c r="A671" s="151">
        <v>43656</v>
      </c>
      <c r="B671" s="91" t="s">
        <v>26</v>
      </c>
      <c r="C671" s="49">
        <v>19071013</v>
      </c>
      <c r="D671" s="57" t="s">
        <v>66</v>
      </c>
      <c r="E671" s="51" t="s">
        <v>31</v>
      </c>
      <c r="F671" s="61" t="s">
        <v>357</v>
      </c>
      <c r="G671" s="50"/>
      <c r="H671" s="50"/>
      <c r="I671" s="43"/>
      <c r="J671" s="52">
        <v>957</v>
      </c>
      <c r="K671" s="45"/>
      <c r="L671" s="43"/>
      <c r="M671" s="43"/>
      <c r="N671" s="43"/>
      <c r="O671" s="43"/>
      <c r="P671" s="43"/>
      <c r="Q671" s="53">
        <f t="shared" si="27"/>
        <v>0</v>
      </c>
      <c r="R671" s="54">
        <f t="shared" si="28"/>
        <v>957</v>
      </c>
      <c r="S671" s="54">
        <f t="shared" si="29"/>
        <v>957</v>
      </c>
      <c r="T671" s="172"/>
      <c r="U671" s="173"/>
      <c r="V671" s="200"/>
      <c r="W671" s="200"/>
      <c r="X671" s="200"/>
      <c r="Y671" s="200"/>
      <c r="Z671" s="200"/>
      <c r="AA671" s="200"/>
      <c r="AB671" s="200"/>
      <c r="AC671" s="200"/>
      <c r="AD671" s="200"/>
      <c r="AN671" s="200"/>
      <c r="AO671" s="200"/>
      <c r="AP671" s="200"/>
      <c r="AQ671" s="200"/>
      <c r="AR671" s="200"/>
      <c r="AS671" s="200"/>
      <c r="AT671" s="200"/>
      <c r="AU671" s="200"/>
      <c r="AV671" s="200"/>
      <c r="AW671" s="200"/>
      <c r="AX671" s="200"/>
      <c r="AY671" s="200"/>
      <c r="AZ671" s="200"/>
      <c r="BA671" s="200"/>
      <c r="BB671" s="200"/>
      <c r="BC671" s="200"/>
      <c r="BD671" s="200"/>
      <c r="BE671" s="200"/>
      <c r="BF671" s="200"/>
      <c r="BG671" s="200"/>
      <c r="BH671" s="200"/>
      <c r="BI671" s="200"/>
    </row>
    <row r="672" spans="1:61" s="7" customFormat="1" hidden="1" outlineLevel="2">
      <c r="A672" s="151">
        <v>43656</v>
      </c>
      <c r="B672" s="93" t="s">
        <v>26</v>
      </c>
      <c r="C672" s="49">
        <v>19071016</v>
      </c>
      <c r="D672" s="58" t="s">
        <v>102</v>
      </c>
      <c r="E672" s="51" t="s">
        <v>34</v>
      </c>
      <c r="F672" s="61" t="s">
        <v>361</v>
      </c>
      <c r="G672" s="58"/>
      <c r="H672" s="58"/>
      <c r="I672" s="58"/>
      <c r="J672" s="52">
        <v>723</v>
      </c>
      <c r="K672" s="58"/>
      <c r="L672" s="58"/>
      <c r="M672" s="58"/>
      <c r="N672" s="58"/>
      <c r="O672" s="58"/>
      <c r="P672" s="58"/>
      <c r="Q672" s="53">
        <f t="shared" si="27"/>
        <v>0</v>
      </c>
      <c r="R672" s="54">
        <f t="shared" si="28"/>
        <v>723</v>
      </c>
      <c r="S672" s="54">
        <f t="shared" si="29"/>
        <v>723</v>
      </c>
      <c r="T672" s="172"/>
      <c r="U672" s="173"/>
      <c r="V672" s="200"/>
      <c r="W672" s="200"/>
      <c r="X672" s="200"/>
      <c r="Y672" s="200"/>
      <c r="Z672" s="200"/>
      <c r="AA672" s="200"/>
      <c r="AB672" s="200"/>
      <c r="AC672" s="200"/>
      <c r="AD672" s="200"/>
      <c r="AN672" s="200"/>
      <c r="AO672" s="200"/>
      <c r="AP672" s="200"/>
      <c r="AQ672" s="200"/>
      <c r="AR672" s="200"/>
      <c r="AS672" s="200"/>
      <c r="AT672" s="200"/>
      <c r="AU672" s="200"/>
      <c r="AV672" s="200"/>
      <c r="AW672" s="200"/>
      <c r="AX672" s="200"/>
      <c r="AY672" s="200"/>
      <c r="AZ672" s="200"/>
      <c r="BA672" s="200"/>
      <c r="BB672" s="200"/>
      <c r="BC672" s="200"/>
      <c r="BD672" s="200"/>
      <c r="BE672" s="200"/>
      <c r="BF672" s="200"/>
      <c r="BG672" s="200"/>
      <c r="BH672" s="200"/>
      <c r="BI672" s="200"/>
    </row>
    <row r="673" spans="1:61" s="7" customFormat="1" hidden="1" outlineLevel="2">
      <c r="A673" s="151">
        <v>43656</v>
      </c>
      <c r="B673" s="93" t="s">
        <v>26</v>
      </c>
      <c r="C673" s="49">
        <v>19071018</v>
      </c>
      <c r="D673" s="58" t="s">
        <v>33</v>
      </c>
      <c r="E673" s="51" t="s">
        <v>67</v>
      </c>
      <c r="F673" s="61" t="s">
        <v>363</v>
      </c>
      <c r="G673" s="58"/>
      <c r="H673" s="58"/>
      <c r="I673" s="58"/>
      <c r="J673" s="52">
        <v>613</v>
      </c>
      <c r="K673" s="58"/>
      <c r="L673" s="58"/>
      <c r="M673" s="58"/>
      <c r="N673" s="58"/>
      <c r="O673" s="58"/>
      <c r="P673" s="58"/>
      <c r="Q673" s="53">
        <f t="shared" si="27"/>
        <v>0</v>
      </c>
      <c r="R673" s="54">
        <f t="shared" si="28"/>
        <v>613</v>
      </c>
      <c r="S673" s="54">
        <f t="shared" si="29"/>
        <v>613</v>
      </c>
      <c r="T673" s="172"/>
      <c r="U673" s="173"/>
      <c r="V673" s="200"/>
      <c r="W673" s="200"/>
      <c r="X673" s="200"/>
      <c r="Y673" s="200"/>
      <c r="Z673" s="200"/>
      <c r="AA673" s="200"/>
      <c r="AB673" s="200"/>
      <c r="AC673" s="200"/>
      <c r="AD673" s="200"/>
      <c r="AN673" s="200"/>
      <c r="AO673" s="200"/>
      <c r="AP673" s="200"/>
      <c r="AQ673" s="200"/>
      <c r="AR673" s="200"/>
      <c r="AS673" s="200"/>
      <c r="AT673" s="200"/>
      <c r="AU673" s="200"/>
      <c r="AV673" s="200"/>
      <c r="AW673" s="200"/>
      <c r="AX673" s="200"/>
      <c r="AY673" s="200"/>
      <c r="AZ673" s="200"/>
      <c r="BA673" s="200"/>
      <c r="BB673" s="200"/>
      <c r="BC673" s="200"/>
      <c r="BD673" s="200"/>
      <c r="BE673" s="200"/>
      <c r="BF673" s="200"/>
      <c r="BG673" s="200"/>
      <c r="BH673" s="200"/>
      <c r="BI673" s="200"/>
    </row>
    <row r="674" spans="1:61" hidden="1" outlineLevel="2">
      <c r="A674" s="151">
        <v>43656</v>
      </c>
      <c r="B674" s="93" t="s">
        <v>26</v>
      </c>
      <c r="C674" s="49">
        <v>19071020</v>
      </c>
      <c r="D674" s="58" t="s">
        <v>33</v>
      </c>
      <c r="E674" s="51" t="s">
        <v>67</v>
      </c>
      <c r="F674" s="61" t="s">
        <v>365</v>
      </c>
      <c r="G674" s="58"/>
      <c r="H674" s="58"/>
      <c r="I674" s="58"/>
      <c r="J674" s="52">
        <v>613</v>
      </c>
      <c r="K674" s="58"/>
      <c r="L674" s="58"/>
      <c r="M674" s="58"/>
      <c r="N674" s="58"/>
      <c r="O674" s="58"/>
      <c r="P674" s="58"/>
      <c r="Q674" s="53">
        <f t="shared" si="27"/>
        <v>0</v>
      </c>
      <c r="R674" s="54">
        <f t="shared" si="28"/>
        <v>613</v>
      </c>
      <c r="S674" s="54">
        <f t="shared" si="29"/>
        <v>613</v>
      </c>
      <c r="T674" s="60"/>
      <c r="U674" s="48"/>
    </row>
    <row r="675" spans="1:61" s="7" customFormat="1" hidden="1" outlineLevel="2">
      <c r="A675" s="151">
        <v>43656</v>
      </c>
      <c r="B675" s="91" t="s">
        <v>26</v>
      </c>
      <c r="C675" s="49">
        <v>19071030</v>
      </c>
      <c r="D675" s="58" t="s">
        <v>33</v>
      </c>
      <c r="E675" s="51" t="s">
        <v>67</v>
      </c>
      <c r="F675" s="49" t="s">
        <v>366</v>
      </c>
      <c r="G675" s="50"/>
      <c r="H675" s="50"/>
      <c r="I675" s="43"/>
      <c r="J675" s="52">
        <v>557</v>
      </c>
      <c r="K675" s="45"/>
      <c r="L675" s="43"/>
      <c r="M675" s="43"/>
      <c r="N675" s="43"/>
      <c r="O675" s="43"/>
      <c r="P675" s="43"/>
      <c r="Q675" s="53">
        <f t="shared" si="27"/>
        <v>0</v>
      </c>
      <c r="R675" s="54">
        <f t="shared" si="28"/>
        <v>557</v>
      </c>
      <c r="S675" s="54">
        <f t="shared" si="29"/>
        <v>557</v>
      </c>
      <c r="T675" s="172"/>
      <c r="U675" s="173"/>
      <c r="V675" s="200"/>
      <c r="W675" s="200"/>
      <c r="X675" s="200"/>
      <c r="Y675" s="200"/>
      <c r="Z675" s="200"/>
      <c r="AA675" s="200"/>
      <c r="AB675" s="200"/>
      <c r="AC675" s="200"/>
      <c r="AD675" s="200"/>
      <c r="AN675" s="200"/>
      <c r="AO675" s="200"/>
      <c r="AP675" s="200"/>
      <c r="AQ675" s="200"/>
      <c r="AR675" s="200"/>
      <c r="AS675" s="200"/>
      <c r="AT675" s="200"/>
      <c r="AU675" s="200"/>
      <c r="AV675" s="200"/>
      <c r="AW675" s="200"/>
      <c r="AX675" s="200"/>
      <c r="AY675" s="200"/>
      <c r="AZ675" s="200"/>
      <c r="BA675" s="200"/>
      <c r="BB675" s="200"/>
      <c r="BC675" s="200"/>
      <c r="BD675" s="200"/>
      <c r="BE675" s="200"/>
      <c r="BF675" s="200"/>
      <c r="BG675" s="200"/>
      <c r="BH675" s="200"/>
      <c r="BI675" s="200"/>
    </row>
    <row r="676" spans="1:61" s="7" customFormat="1" hidden="1" outlineLevel="2">
      <c r="A676" s="151">
        <v>43656</v>
      </c>
      <c r="B676" s="91" t="s">
        <v>26</v>
      </c>
      <c r="C676" s="49">
        <v>19071022</v>
      </c>
      <c r="D676" s="58" t="s">
        <v>33</v>
      </c>
      <c r="E676" s="51" t="s">
        <v>67</v>
      </c>
      <c r="F676" s="61" t="s">
        <v>367</v>
      </c>
      <c r="G676" s="50"/>
      <c r="H676" s="50"/>
      <c r="I676" s="43"/>
      <c r="J676" s="52">
        <v>1057</v>
      </c>
      <c r="K676" s="45"/>
      <c r="L676" s="43"/>
      <c r="M676" s="43"/>
      <c r="N676" s="43"/>
      <c r="O676" s="43"/>
      <c r="P676" s="43"/>
      <c r="Q676" s="53">
        <f t="shared" si="27"/>
        <v>0</v>
      </c>
      <c r="R676" s="54">
        <f t="shared" si="28"/>
        <v>1057</v>
      </c>
      <c r="S676" s="54">
        <f t="shared" si="29"/>
        <v>1057</v>
      </c>
      <c r="T676" s="172"/>
      <c r="U676" s="173"/>
      <c r="V676" s="200"/>
      <c r="W676" s="200"/>
      <c r="X676" s="200"/>
      <c r="Y676" s="200"/>
      <c r="Z676" s="200"/>
      <c r="AA676" s="200"/>
      <c r="AB676" s="200"/>
      <c r="AC676" s="200"/>
      <c r="AD676" s="200"/>
      <c r="AN676" s="200"/>
      <c r="AO676" s="200"/>
      <c r="AP676" s="200"/>
      <c r="AQ676" s="200"/>
      <c r="AR676" s="200"/>
      <c r="AS676" s="200"/>
      <c r="AT676" s="200"/>
      <c r="AU676" s="200"/>
      <c r="AV676" s="200"/>
      <c r="AW676" s="200"/>
      <c r="AX676" s="200"/>
      <c r="AY676" s="200"/>
      <c r="AZ676" s="200"/>
      <c r="BA676" s="200"/>
      <c r="BB676" s="200"/>
      <c r="BC676" s="200"/>
      <c r="BD676" s="200"/>
      <c r="BE676" s="200"/>
      <c r="BF676" s="200"/>
      <c r="BG676" s="200"/>
      <c r="BH676" s="200"/>
      <c r="BI676" s="200"/>
    </row>
    <row r="677" spans="1:61" s="7" customFormat="1" hidden="1" outlineLevel="2">
      <c r="A677" s="151">
        <v>43656</v>
      </c>
      <c r="B677" s="91" t="s">
        <v>26</v>
      </c>
      <c r="C677" s="49">
        <v>19071024</v>
      </c>
      <c r="D677" s="50" t="s">
        <v>71</v>
      </c>
      <c r="E677" s="51" t="s">
        <v>40</v>
      </c>
      <c r="F677" s="49" t="s">
        <v>369</v>
      </c>
      <c r="G677" s="50"/>
      <c r="H677" s="50"/>
      <c r="I677" s="43"/>
      <c r="J677" s="52">
        <v>1279</v>
      </c>
      <c r="K677" s="45"/>
      <c r="L677" s="43"/>
      <c r="M677" s="43"/>
      <c r="N677" s="43"/>
      <c r="O677" s="43"/>
      <c r="P677" s="43"/>
      <c r="Q677" s="53">
        <f t="shared" si="27"/>
        <v>0</v>
      </c>
      <c r="R677" s="54">
        <f t="shared" si="28"/>
        <v>1279</v>
      </c>
      <c r="S677" s="54">
        <f t="shared" si="29"/>
        <v>1279</v>
      </c>
      <c r="T677" s="172"/>
      <c r="U677" s="173"/>
      <c r="V677" s="200"/>
      <c r="W677" s="200"/>
      <c r="X677" s="200"/>
      <c r="Y677" s="200"/>
      <c r="Z677" s="200"/>
      <c r="AA677" s="200"/>
      <c r="AB677" s="200"/>
      <c r="AC677" s="200"/>
      <c r="AD677" s="200"/>
      <c r="AN677" s="200"/>
      <c r="AO677" s="200"/>
      <c r="AP677" s="200"/>
      <c r="AQ677" s="200"/>
      <c r="AR677" s="200"/>
      <c r="AS677" s="200"/>
      <c r="AT677" s="200"/>
      <c r="AU677" s="200"/>
      <c r="AV677" s="200"/>
      <c r="AW677" s="200"/>
      <c r="AX677" s="200"/>
      <c r="AY677" s="200"/>
      <c r="AZ677" s="200"/>
      <c r="BA677" s="200"/>
      <c r="BB677" s="200"/>
      <c r="BC677" s="200"/>
      <c r="BD677" s="200"/>
      <c r="BE677" s="200"/>
      <c r="BF677" s="200"/>
      <c r="BG677" s="200"/>
      <c r="BH677" s="200"/>
      <c r="BI677" s="200"/>
    </row>
    <row r="678" spans="1:61" s="7" customFormat="1" hidden="1" outlineLevel="2">
      <c r="A678" s="151">
        <v>43656</v>
      </c>
      <c r="B678" s="91" t="s">
        <v>26</v>
      </c>
      <c r="C678" s="49">
        <v>19071026</v>
      </c>
      <c r="D678" s="50" t="s">
        <v>71</v>
      </c>
      <c r="E678" s="51" t="s">
        <v>40</v>
      </c>
      <c r="F678" s="49" t="s">
        <v>370</v>
      </c>
      <c r="G678" s="50"/>
      <c r="H678" s="50"/>
      <c r="I678" s="43"/>
      <c r="J678" s="52">
        <v>1009</v>
      </c>
      <c r="K678" s="45"/>
      <c r="L678" s="43"/>
      <c r="M678" s="43"/>
      <c r="N678" s="43"/>
      <c r="O678" s="43"/>
      <c r="P678" s="43"/>
      <c r="Q678" s="53">
        <f t="shared" si="27"/>
        <v>0</v>
      </c>
      <c r="R678" s="54">
        <f t="shared" si="28"/>
        <v>1009</v>
      </c>
      <c r="S678" s="54">
        <f t="shared" si="29"/>
        <v>1009</v>
      </c>
      <c r="T678" s="172"/>
      <c r="U678" s="173"/>
      <c r="V678" s="200"/>
      <c r="W678" s="200"/>
      <c r="X678" s="200"/>
      <c r="Y678" s="200"/>
      <c r="Z678" s="200"/>
      <c r="AA678" s="200"/>
      <c r="AB678" s="200"/>
      <c r="AC678" s="200"/>
      <c r="AD678" s="200"/>
      <c r="AN678" s="200"/>
      <c r="AO678" s="200"/>
      <c r="AP678" s="200"/>
      <c r="AQ678" s="200"/>
      <c r="AR678" s="200"/>
      <c r="AS678" s="200"/>
      <c r="AT678" s="200"/>
      <c r="AU678" s="200"/>
      <c r="AV678" s="200"/>
      <c r="AW678" s="200"/>
      <c r="AX678" s="200"/>
      <c r="AY678" s="200"/>
      <c r="AZ678" s="200"/>
      <c r="BA678" s="200"/>
      <c r="BB678" s="200"/>
      <c r="BC678" s="200"/>
      <c r="BD678" s="200"/>
      <c r="BE678" s="200"/>
      <c r="BF678" s="200"/>
      <c r="BG678" s="200"/>
      <c r="BH678" s="200"/>
      <c r="BI678" s="200"/>
    </row>
    <row r="679" spans="1:61" s="7" customFormat="1" hidden="1" outlineLevel="2">
      <c r="A679" s="151">
        <v>43656</v>
      </c>
      <c r="B679" s="91" t="s">
        <v>26</v>
      </c>
      <c r="C679" s="49">
        <v>19071027</v>
      </c>
      <c r="D679" s="56" t="s">
        <v>77</v>
      </c>
      <c r="E679" s="51" t="s">
        <v>48</v>
      </c>
      <c r="F679" s="49" t="s">
        <v>371</v>
      </c>
      <c r="G679" s="50"/>
      <c r="H679" s="50"/>
      <c r="I679" s="43"/>
      <c r="J679" s="52">
        <v>654</v>
      </c>
      <c r="K679" s="45"/>
      <c r="L679" s="43"/>
      <c r="M679" s="43"/>
      <c r="N679" s="43"/>
      <c r="O679" s="43"/>
      <c r="P679" s="43"/>
      <c r="Q679" s="53">
        <f t="shared" si="27"/>
        <v>0</v>
      </c>
      <c r="R679" s="54">
        <f t="shared" si="28"/>
        <v>654</v>
      </c>
      <c r="S679" s="54">
        <f t="shared" si="29"/>
        <v>654</v>
      </c>
      <c r="T679" s="172"/>
      <c r="U679" s="173"/>
      <c r="V679" s="200"/>
      <c r="W679" s="200"/>
      <c r="X679" s="200"/>
      <c r="Y679" s="200"/>
      <c r="Z679" s="200"/>
      <c r="AA679" s="200"/>
      <c r="AB679" s="200"/>
      <c r="AC679" s="200"/>
      <c r="AD679" s="200"/>
      <c r="AN679" s="200"/>
      <c r="AO679" s="200"/>
      <c r="AP679" s="200"/>
      <c r="AQ679" s="200"/>
      <c r="AR679" s="200"/>
      <c r="AS679" s="200"/>
      <c r="AT679" s="200"/>
      <c r="AU679" s="200"/>
      <c r="AV679" s="200"/>
      <c r="AW679" s="200"/>
      <c r="AX679" s="200"/>
      <c r="AY679" s="200"/>
      <c r="AZ679" s="200"/>
      <c r="BA679" s="200"/>
      <c r="BB679" s="200"/>
      <c r="BC679" s="200"/>
      <c r="BD679" s="200"/>
      <c r="BE679" s="200"/>
      <c r="BF679" s="200"/>
      <c r="BG679" s="200"/>
      <c r="BH679" s="200"/>
      <c r="BI679" s="200"/>
    </row>
    <row r="680" spans="1:61" s="7" customFormat="1" hidden="1" outlineLevel="2">
      <c r="A680" s="151">
        <v>43656</v>
      </c>
      <c r="B680" s="91" t="s">
        <v>26</v>
      </c>
      <c r="C680" s="49">
        <v>19071029</v>
      </c>
      <c r="D680" s="56" t="s">
        <v>77</v>
      </c>
      <c r="E680" s="51" t="s">
        <v>48</v>
      </c>
      <c r="F680" s="49" t="s">
        <v>373</v>
      </c>
      <c r="G680" s="43"/>
      <c r="H680" s="43"/>
      <c r="I680" s="43"/>
      <c r="J680" s="52">
        <v>754</v>
      </c>
      <c r="K680" s="45"/>
      <c r="L680" s="43"/>
      <c r="M680" s="43"/>
      <c r="N680" s="43"/>
      <c r="O680" s="43"/>
      <c r="P680" s="43"/>
      <c r="Q680" s="53">
        <f t="shared" si="27"/>
        <v>0</v>
      </c>
      <c r="R680" s="54">
        <f t="shared" si="28"/>
        <v>754</v>
      </c>
      <c r="S680" s="54">
        <f t="shared" si="29"/>
        <v>754</v>
      </c>
      <c r="T680" s="172"/>
      <c r="U680" s="173"/>
      <c r="V680" s="200"/>
      <c r="W680" s="200"/>
      <c r="X680" s="200"/>
      <c r="Y680" s="200"/>
      <c r="Z680" s="200"/>
      <c r="AA680" s="200"/>
      <c r="AB680" s="200"/>
      <c r="AC680" s="200"/>
      <c r="AD680" s="200"/>
      <c r="AN680" s="200"/>
      <c r="AO680" s="200"/>
      <c r="AP680" s="200"/>
      <c r="AQ680" s="200"/>
      <c r="AR680" s="200"/>
      <c r="AS680" s="200"/>
      <c r="AT680" s="200"/>
      <c r="AU680" s="200"/>
      <c r="AV680" s="200"/>
      <c r="AW680" s="200"/>
      <c r="AX680" s="200"/>
      <c r="AY680" s="200"/>
      <c r="AZ680" s="200"/>
      <c r="BA680" s="200"/>
      <c r="BB680" s="200"/>
      <c r="BC680" s="200"/>
      <c r="BD680" s="200"/>
      <c r="BE680" s="200"/>
      <c r="BF680" s="200"/>
      <c r="BG680" s="200"/>
      <c r="BH680" s="200"/>
      <c r="BI680" s="200"/>
    </row>
    <row r="681" spans="1:61" s="7" customFormat="1" hidden="1" outlineLevel="2">
      <c r="A681" s="151">
        <v>43656</v>
      </c>
      <c r="B681" s="91" t="s">
        <v>26</v>
      </c>
      <c r="C681" s="55" t="s">
        <v>82</v>
      </c>
      <c r="D681" s="56" t="s">
        <v>83</v>
      </c>
      <c r="E681" s="51" t="s">
        <v>84</v>
      </c>
      <c r="F681" s="61" t="s">
        <v>378</v>
      </c>
      <c r="G681" s="50"/>
      <c r="H681" s="50"/>
      <c r="I681" s="43"/>
      <c r="J681" s="52">
        <v>1097</v>
      </c>
      <c r="K681" s="45"/>
      <c r="L681" s="43"/>
      <c r="M681" s="43"/>
      <c r="N681" s="43"/>
      <c r="O681" s="43"/>
      <c r="P681" s="43"/>
      <c r="Q681" s="53">
        <f t="shared" si="27"/>
        <v>0</v>
      </c>
      <c r="R681" s="54">
        <f t="shared" si="28"/>
        <v>1097</v>
      </c>
      <c r="S681" s="54">
        <f t="shared" si="29"/>
        <v>1097</v>
      </c>
      <c r="T681" s="172"/>
      <c r="U681" s="173"/>
      <c r="V681" s="200"/>
      <c r="W681" s="200"/>
      <c r="X681" s="200"/>
      <c r="Y681" s="200"/>
      <c r="Z681" s="200"/>
      <c r="AA681" s="200"/>
      <c r="AB681" s="200"/>
      <c r="AC681" s="200"/>
      <c r="AD681" s="200"/>
      <c r="AN681" s="200"/>
      <c r="AO681" s="200"/>
      <c r="AP681" s="200"/>
      <c r="AQ681" s="200"/>
      <c r="AR681" s="200"/>
      <c r="AS681" s="200"/>
      <c r="AT681" s="200"/>
      <c r="AU681" s="200"/>
      <c r="AV681" s="200"/>
      <c r="AW681" s="200"/>
      <c r="AX681" s="200"/>
      <c r="AY681" s="200"/>
      <c r="AZ681" s="200"/>
      <c r="BA681" s="200"/>
      <c r="BB681" s="200"/>
      <c r="BC681" s="200"/>
      <c r="BD681" s="200"/>
      <c r="BE681" s="200"/>
      <c r="BF681" s="200"/>
      <c r="BG681" s="200"/>
      <c r="BH681" s="200"/>
      <c r="BI681" s="200"/>
    </row>
    <row r="682" spans="1:61" s="7" customFormat="1" hidden="1" outlineLevel="2">
      <c r="A682" s="151">
        <v>43656</v>
      </c>
      <c r="B682" s="91" t="s">
        <v>26</v>
      </c>
      <c r="C682" s="55" t="s">
        <v>269</v>
      </c>
      <c r="D682" s="56" t="s">
        <v>83</v>
      </c>
      <c r="E682" s="51" t="s">
        <v>84</v>
      </c>
      <c r="F682" s="61" t="s">
        <v>373</v>
      </c>
      <c r="G682" s="43"/>
      <c r="H682" s="43"/>
      <c r="I682" s="43"/>
      <c r="J682" s="52">
        <v>654</v>
      </c>
      <c r="K682" s="45"/>
      <c r="L682" s="43"/>
      <c r="M682" s="43"/>
      <c r="N682" s="43"/>
      <c r="O682" s="43"/>
      <c r="P682" s="43"/>
      <c r="Q682" s="53">
        <f t="shared" si="27"/>
        <v>0</v>
      </c>
      <c r="R682" s="54">
        <f t="shared" si="28"/>
        <v>654</v>
      </c>
      <c r="S682" s="54">
        <f t="shared" si="29"/>
        <v>654</v>
      </c>
      <c r="T682" s="172"/>
      <c r="U682" s="173"/>
      <c r="V682" s="200"/>
      <c r="W682" s="200"/>
      <c r="X682" s="200"/>
      <c r="Y682" s="200"/>
      <c r="Z682" s="200"/>
      <c r="AA682" s="200"/>
      <c r="AB682" s="200"/>
      <c r="AC682" s="200"/>
      <c r="AD682" s="200"/>
      <c r="AN682" s="200"/>
      <c r="AO682" s="200"/>
      <c r="AP682" s="200"/>
      <c r="AQ682" s="200"/>
      <c r="AR682" s="200"/>
      <c r="AS682" s="200"/>
      <c r="AT682" s="200"/>
      <c r="AU682" s="200"/>
      <c r="AV682" s="200"/>
      <c r="AW682" s="200"/>
      <c r="AX682" s="200"/>
      <c r="AY682" s="200"/>
      <c r="AZ682" s="200"/>
      <c r="BA682" s="200"/>
      <c r="BB682" s="200"/>
      <c r="BC682" s="200"/>
      <c r="BD682" s="200"/>
      <c r="BE682" s="200"/>
      <c r="BF682" s="200"/>
      <c r="BG682" s="200"/>
      <c r="BH682" s="200"/>
      <c r="BI682" s="200"/>
    </row>
    <row r="683" spans="1:61" s="7" customFormat="1" hidden="1" outlineLevel="2">
      <c r="A683" s="151">
        <v>43656</v>
      </c>
      <c r="B683" s="93" t="s">
        <v>26</v>
      </c>
      <c r="C683" s="75" t="s">
        <v>82</v>
      </c>
      <c r="D683" s="56" t="s">
        <v>83</v>
      </c>
      <c r="E683" s="51" t="s">
        <v>142</v>
      </c>
      <c r="F683" s="61" t="s">
        <v>379</v>
      </c>
      <c r="G683" s="58"/>
      <c r="H683" s="58"/>
      <c r="I683" s="58"/>
      <c r="J683" s="52">
        <v>968</v>
      </c>
      <c r="K683" s="58"/>
      <c r="L683" s="58"/>
      <c r="M683" s="58"/>
      <c r="N683" s="58"/>
      <c r="O683" s="58"/>
      <c r="P683" s="58"/>
      <c r="Q683" s="53">
        <f t="shared" si="27"/>
        <v>0</v>
      </c>
      <c r="R683" s="54">
        <f t="shared" si="28"/>
        <v>968</v>
      </c>
      <c r="S683" s="54">
        <f t="shared" si="29"/>
        <v>968</v>
      </c>
      <c r="T683" s="172"/>
      <c r="U683" s="173"/>
      <c r="V683" s="200"/>
      <c r="W683" s="200"/>
      <c r="X683" s="200"/>
      <c r="Y683" s="200"/>
      <c r="Z683" s="200"/>
      <c r="AA683" s="200"/>
      <c r="AB683" s="200"/>
      <c r="AC683" s="200"/>
      <c r="AD683" s="200"/>
      <c r="AN683" s="200"/>
      <c r="AO683" s="200"/>
      <c r="AP683" s="200"/>
      <c r="AQ683" s="200"/>
      <c r="AR683" s="200"/>
      <c r="AS683" s="200"/>
      <c r="AT683" s="200"/>
      <c r="AU683" s="200"/>
      <c r="AV683" s="200"/>
      <c r="AW683" s="200"/>
      <c r="AX683" s="200"/>
      <c r="AY683" s="200"/>
      <c r="AZ683" s="200"/>
      <c r="BA683" s="200"/>
      <c r="BB683" s="200"/>
      <c r="BC683" s="200"/>
      <c r="BD683" s="200"/>
      <c r="BE683" s="200"/>
      <c r="BF683" s="200"/>
      <c r="BG683" s="200"/>
      <c r="BH683" s="200"/>
      <c r="BI683" s="200"/>
    </row>
    <row r="684" spans="1:61" s="7" customFormat="1" hidden="1" outlineLevel="2">
      <c r="A684" s="151">
        <v>43656</v>
      </c>
      <c r="B684" s="93" t="s">
        <v>26</v>
      </c>
      <c r="C684" s="75" t="s">
        <v>82</v>
      </c>
      <c r="D684" s="56" t="s">
        <v>83</v>
      </c>
      <c r="E684" s="51" t="s">
        <v>84</v>
      </c>
      <c r="F684" s="61" t="s">
        <v>380</v>
      </c>
      <c r="G684" s="58"/>
      <c r="H684" s="58"/>
      <c r="I684" s="58"/>
      <c r="J684" s="52">
        <v>754</v>
      </c>
      <c r="K684" s="58"/>
      <c r="L684" s="58"/>
      <c r="M684" s="58"/>
      <c r="N684" s="58"/>
      <c r="O684" s="58"/>
      <c r="P684" s="58"/>
      <c r="Q684" s="53">
        <f t="shared" si="27"/>
        <v>0</v>
      </c>
      <c r="R684" s="54">
        <f t="shared" si="28"/>
        <v>754</v>
      </c>
      <c r="S684" s="54">
        <f t="shared" si="29"/>
        <v>754</v>
      </c>
      <c r="T684" s="172"/>
      <c r="U684" s="173"/>
      <c r="V684" s="200"/>
      <c r="W684" s="200"/>
      <c r="X684" s="200"/>
      <c r="Y684" s="200"/>
      <c r="Z684" s="200"/>
      <c r="AA684" s="200"/>
      <c r="AB684" s="200"/>
      <c r="AC684" s="200"/>
      <c r="AD684" s="200"/>
      <c r="AN684" s="200"/>
      <c r="AO684" s="200"/>
      <c r="AP684" s="200"/>
      <c r="AQ684" s="200"/>
      <c r="AR684" s="200"/>
      <c r="AS684" s="200"/>
      <c r="AT684" s="200"/>
      <c r="AU684" s="200"/>
      <c r="AV684" s="200"/>
      <c r="AW684" s="200"/>
      <c r="AX684" s="200"/>
      <c r="AY684" s="200"/>
      <c r="AZ684" s="200"/>
      <c r="BA684" s="200"/>
      <c r="BB684" s="200"/>
      <c r="BC684" s="200"/>
      <c r="BD684" s="200"/>
      <c r="BE684" s="200"/>
      <c r="BF684" s="200"/>
      <c r="BG684" s="200"/>
      <c r="BH684" s="200"/>
      <c r="BI684" s="200"/>
    </row>
    <row r="685" spans="1:61" s="7" customFormat="1" hidden="1" outlineLevel="2">
      <c r="A685" s="151">
        <v>43656</v>
      </c>
      <c r="B685" s="91" t="s">
        <v>26</v>
      </c>
      <c r="C685" s="55" t="s">
        <v>345</v>
      </c>
      <c r="D685" s="56" t="s">
        <v>83</v>
      </c>
      <c r="E685" s="51" t="s">
        <v>84</v>
      </c>
      <c r="F685" s="61" t="s">
        <v>381</v>
      </c>
      <c r="G685" s="50"/>
      <c r="H685" s="50"/>
      <c r="I685" s="43"/>
      <c r="J685" s="52">
        <v>613</v>
      </c>
      <c r="K685" s="45"/>
      <c r="L685" s="43"/>
      <c r="M685" s="43"/>
      <c r="N685" s="43"/>
      <c r="O685" s="43"/>
      <c r="P685" s="43"/>
      <c r="Q685" s="53">
        <f t="shared" si="27"/>
        <v>0</v>
      </c>
      <c r="R685" s="54">
        <f t="shared" si="28"/>
        <v>613</v>
      </c>
      <c r="S685" s="54">
        <f t="shared" si="29"/>
        <v>613</v>
      </c>
      <c r="T685" s="172"/>
      <c r="U685" s="173"/>
      <c r="V685" s="200"/>
      <c r="W685" s="200"/>
      <c r="X685" s="200"/>
      <c r="Y685" s="200"/>
      <c r="Z685" s="200"/>
      <c r="AA685" s="200"/>
      <c r="AB685" s="200"/>
      <c r="AC685" s="200"/>
      <c r="AD685" s="200"/>
      <c r="AN685" s="200"/>
      <c r="AO685" s="200"/>
      <c r="AP685" s="200"/>
      <c r="AQ685" s="200"/>
      <c r="AR685" s="200"/>
      <c r="AS685" s="200"/>
      <c r="AT685" s="200"/>
      <c r="AU685" s="200"/>
      <c r="AV685" s="200"/>
      <c r="AW685" s="200"/>
      <c r="AX685" s="200"/>
      <c r="AY685" s="200"/>
      <c r="AZ685" s="200"/>
      <c r="BA685" s="200"/>
      <c r="BB685" s="200"/>
      <c r="BC685" s="200"/>
      <c r="BD685" s="200"/>
      <c r="BE685" s="200"/>
      <c r="BF685" s="200"/>
      <c r="BG685" s="200"/>
      <c r="BH685" s="200"/>
      <c r="BI685" s="200"/>
    </row>
    <row r="686" spans="1:61" s="7" customFormat="1" hidden="1" outlineLevel="2">
      <c r="A686" s="151">
        <v>43656</v>
      </c>
      <c r="B686" s="93" t="s">
        <v>26</v>
      </c>
      <c r="C686" s="75" t="s">
        <v>269</v>
      </c>
      <c r="D686" s="56" t="s">
        <v>83</v>
      </c>
      <c r="E686" s="51" t="s">
        <v>84</v>
      </c>
      <c r="F686" s="61" t="s">
        <v>382</v>
      </c>
      <c r="G686" s="58"/>
      <c r="H686" s="58"/>
      <c r="I686" s="58"/>
      <c r="J686" s="52">
        <v>654</v>
      </c>
      <c r="K686" s="58"/>
      <c r="L686" s="58"/>
      <c r="M686" s="58"/>
      <c r="N686" s="58"/>
      <c r="O686" s="58"/>
      <c r="P686" s="58"/>
      <c r="Q686" s="53">
        <f t="shared" si="27"/>
        <v>0</v>
      </c>
      <c r="R686" s="54">
        <f t="shared" si="28"/>
        <v>654</v>
      </c>
      <c r="S686" s="54">
        <f t="shared" si="29"/>
        <v>654</v>
      </c>
      <c r="T686" s="172"/>
      <c r="U686" s="173"/>
      <c r="V686" s="200"/>
      <c r="W686" s="200"/>
      <c r="X686" s="200"/>
      <c r="Y686" s="200"/>
      <c r="Z686" s="200"/>
      <c r="AA686" s="200"/>
      <c r="AB686" s="200"/>
      <c r="AC686" s="200"/>
      <c r="AD686" s="200"/>
      <c r="AN686" s="200"/>
      <c r="AO686" s="200"/>
      <c r="AP686" s="200"/>
      <c r="AQ686" s="200"/>
      <c r="AR686" s="200"/>
      <c r="AS686" s="200"/>
      <c r="AT686" s="200"/>
      <c r="AU686" s="200"/>
      <c r="AV686" s="200"/>
      <c r="AW686" s="200"/>
      <c r="AX686" s="200"/>
      <c r="AY686" s="200"/>
      <c r="AZ686" s="200"/>
      <c r="BA686" s="200"/>
      <c r="BB686" s="200"/>
      <c r="BC686" s="200"/>
      <c r="BD686" s="200"/>
      <c r="BE686" s="200"/>
      <c r="BF686" s="200"/>
      <c r="BG686" s="200"/>
      <c r="BH686" s="200"/>
      <c r="BI686" s="200"/>
    </row>
    <row r="687" spans="1:61" hidden="1" outlineLevel="2">
      <c r="A687" s="151">
        <v>43656</v>
      </c>
      <c r="B687" s="91" t="s">
        <v>26</v>
      </c>
      <c r="C687" s="55" t="s">
        <v>82</v>
      </c>
      <c r="D687" s="56" t="s">
        <v>83</v>
      </c>
      <c r="E687" s="51" t="s">
        <v>84</v>
      </c>
      <c r="F687" s="61" t="s">
        <v>385</v>
      </c>
      <c r="G687" s="50"/>
      <c r="H687" s="50"/>
      <c r="I687" s="43"/>
      <c r="J687" s="52">
        <v>1113</v>
      </c>
      <c r="K687" s="45"/>
      <c r="L687" s="43"/>
      <c r="M687" s="43"/>
      <c r="N687" s="43"/>
      <c r="O687" s="43"/>
      <c r="P687" s="43"/>
      <c r="Q687" s="53">
        <f t="shared" si="27"/>
        <v>0</v>
      </c>
      <c r="R687" s="54">
        <f t="shared" si="28"/>
        <v>1113</v>
      </c>
      <c r="S687" s="54">
        <f t="shared" si="29"/>
        <v>1113</v>
      </c>
      <c r="T687" s="60"/>
      <c r="U687" s="48"/>
    </row>
    <row r="688" spans="1:61" hidden="1" outlineLevel="2">
      <c r="A688" s="151">
        <v>43656</v>
      </c>
      <c r="B688" s="91" t="s">
        <v>26</v>
      </c>
      <c r="C688" s="55" t="s">
        <v>345</v>
      </c>
      <c r="D688" s="56" t="s">
        <v>83</v>
      </c>
      <c r="E688" s="51" t="s">
        <v>84</v>
      </c>
      <c r="F688" s="61" t="s">
        <v>386</v>
      </c>
      <c r="G688" s="50"/>
      <c r="H688" s="50"/>
      <c r="I688" s="43"/>
      <c r="J688" s="52">
        <v>754</v>
      </c>
      <c r="K688" s="45"/>
      <c r="L688" s="43"/>
      <c r="M688" s="43"/>
      <c r="N688" s="43"/>
      <c r="O688" s="43"/>
      <c r="P688" s="43"/>
      <c r="Q688" s="53">
        <f t="shared" ref="Q688:Q751" si="30">I688+M688+O688</f>
        <v>0</v>
      </c>
      <c r="R688" s="54">
        <f t="shared" ref="R688:R751" si="31">G688+H688+J688+K688+L688+N688+P688</f>
        <v>754</v>
      </c>
      <c r="S688" s="54">
        <f t="shared" ref="S688:S751" si="32">Q688*0.0637+R688</f>
        <v>754</v>
      </c>
      <c r="T688" s="60"/>
      <c r="U688" s="48"/>
    </row>
    <row r="689" spans="1:61" s="7" customFormat="1" hidden="1" outlineLevel="2">
      <c r="A689" s="151">
        <v>43657</v>
      </c>
      <c r="B689" s="93" t="s">
        <v>26</v>
      </c>
      <c r="C689" s="49">
        <v>19071107</v>
      </c>
      <c r="D689" s="57" t="s">
        <v>66</v>
      </c>
      <c r="E689" s="51" t="s">
        <v>40</v>
      </c>
      <c r="F689" s="61" t="s">
        <v>389</v>
      </c>
      <c r="G689" s="58"/>
      <c r="H689" s="58"/>
      <c r="I689" s="58"/>
      <c r="J689" s="52">
        <v>957</v>
      </c>
      <c r="K689" s="58"/>
      <c r="L689" s="58"/>
      <c r="M689" s="58"/>
      <c r="N689" s="58"/>
      <c r="O689" s="58"/>
      <c r="P689" s="58"/>
      <c r="Q689" s="53">
        <f t="shared" si="30"/>
        <v>0</v>
      </c>
      <c r="R689" s="54">
        <f t="shared" si="31"/>
        <v>957</v>
      </c>
      <c r="S689" s="54">
        <f t="shared" si="32"/>
        <v>957</v>
      </c>
      <c r="T689" s="172"/>
      <c r="U689" s="173"/>
      <c r="V689" s="200"/>
      <c r="W689" s="200"/>
      <c r="X689" s="200"/>
      <c r="Y689" s="200"/>
      <c r="Z689" s="200"/>
      <c r="AA689" s="200"/>
      <c r="AB689" s="200"/>
      <c r="AC689" s="200"/>
      <c r="AD689" s="200"/>
      <c r="AN689" s="200"/>
      <c r="AO689" s="200"/>
      <c r="AP689" s="200"/>
      <c r="AQ689" s="200"/>
      <c r="AR689" s="200"/>
      <c r="AS689" s="200"/>
      <c r="AT689" s="200"/>
      <c r="AU689" s="200"/>
      <c r="AV689" s="200"/>
      <c r="AW689" s="200"/>
      <c r="AX689" s="200"/>
      <c r="AY689" s="200"/>
      <c r="AZ689" s="200"/>
      <c r="BA689" s="200"/>
      <c r="BB689" s="200"/>
      <c r="BC689" s="200"/>
      <c r="BD689" s="200"/>
      <c r="BE689" s="200"/>
      <c r="BF689" s="200"/>
      <c r="BG689" s="200"/>
      <c r="BH689" s="200"/>
      <c r="BI689" s="200"/>
    </row>
    <row r="690" spans="1:61" s="7" customFormat="1" hidden="1" outlineLevel="2">
      <c r="A690" s="151">
        <v>43657</v>
      </c>
      <c r="B690" s="90" t="s">
        <v>26</v>
      </c>
      <c r="C690" s="49">
        <v>19071109</v>
      </c>
      <c r="D690" s="57" t="s">
        <v>66</v>
      </c>
      <c r="E690" s="51" t="s">
        <v>40</v>
      </c>
      <c r="F690" s="61" t="s">
        <v>392</v>
      </c>
      <c r="G690" s="43"/>
      <c r="H690" s="43"/>
      <c r="I690" s="43"/>
      <c r="J690" s="52">
        <v>654</v>
      </c>
      <c r="K690" s="45"/>
      <c r="L690" s="43"/>
      <c r="M690" s="43"/>
      <c r="N690" s="43"/>
      <c r="O690" s="43"/>
      <c r="P690" s="52"/>
      <c r="Q690" s="53">
        <f t="shared" si="30"/>
        <v>0</v>
      </c>
      <c r="R690" s="54">
        <f t="shared" si="31"/>
        <v>654</v>
      </c>
      <c r="S690" s="54">
        <f t="shared" si="32"/>
        <v>654</v>
      </c>
      <c r="T690" s="172"/>
      <c r="U690" s="173"/>
      <c r="V690" s="200"/>
      <c r="W690" s="200"/>
      <c r="X690" s="200"/>
      <c r="Y690" s="200"/>
      <c r="Z690" s="200"/>
      <c r="AA690" s="200"/>
      <c r="AB690" s="200"/>
      <c r="AC690" s="200"/>
      <c r="AD690" s="200"/>
      <c r="AN690" s="200"/>
      <c r="AO690" s="200"/>
      <c r="AP690" s="200"/>
      <c r="AQ690" s="200"/>
      <c r="AR690" s="200"/>
      <c r="AS690" s="200"/>
      <c r="AT690" s="200"/>
      <c r="AU690" s="200"/>
      <c r="AV690" s="200"/>
      <c r="AW690" s="200"/>
      <c r="AX690" s="200"/>
      <c r="AY690" s="200"/>
      <c r="AZ690" s="200"/>
      <c r="BA690" s="200"/>
      <c r="BB690" s="200"/>
      <c r="BC690" s="200"/>
      <c r="BD690" s="200"/>
      <c r="BE690" s="200"/>
      <c r="BF690" s="200"/>
      <c r="BG690" s="200"/>
      <c r="BH690" s="200"/>
      <c r="BI690" s="200"/>
    </row>
    <row r="691" spans="1:61" s="7" customFormat="1" hidden="1" outlineLevel="2">
      <c r="A691" s="151">
        <v>43657</v>
      </c>
      <c r="B691" s="91" t="s">
        <v>26</v>
      </c>
      <c r="C691" s="49">
        <v>19071121</v>
      </c>
      <c r="D691" s="50" t="s">
        <v>47</v>
      </c>
      <c r="E691" s="51" t="s">
        <v>67</v>
      </c>
      <c r="F691" s="61" t="s">
        <v>402</v>
      </c>
      <c r="G691" s="43"/>
      <c r="H691" s="43"/>
      <c r="I691" s="43"/>
      <c r="J691" s="52">
        <v>654</v>
      </c>
      <c r="K691" s="45"/>
      <c r="L691" s="43"/>
      <c r="M691" s="43"/>
      <c r="N691" s="43"/>
      <c r="O691" s="43"/>
      <c r="P691" s="43"/>
      <c r="Q691" s="53">
        <f t="shared" si="30"/>
        <v>0</v>
      </c>
      <c r="R691" s="54">
        <f t="shared" si="31"/>
        <v>654</v>
      </c>
      <c r="S691" s="54">
        <f t="shared" si="32"/>
        <v>654</v>
      </c>
      <c r="T691" s="172"/>
      <c r="U691" s="173"/>
      <c r="V691" s="200"/>
      <c r="W691" s="200"/>
      <c r="X691" s="200"/>
      <c r="Y691" s="200"/>
      <c r="Z691" s="200"/>
      <c r="AA691" s="200"/>
      <c r="AB691" s="200"/>
      <c r="AC691" s="200"/>
      <c r="AD691" s="200"/>
      <c r="AN691" s="200"/>
      <c r="AO691" s="200"/>
      <c r="AP691" s="200"/>
      <c r="AQ691" s="200"/>
      <c r="AR691" s="200"/>
      <c r="AS691" s="200"/>
      <c r="AT691" s="200"/>
      <c r="AU691" s="200"/>
      <c r="AV691" s="200"/>
      <c r="AW691" s="200"/>
      <c r="AX691" s="200"/>
      <c r="AY691" s="200"/>
      <c r="AZ691" s="200"/>
      <c r="BA691" s="200"/>
      <c r="BB691" s="200"/>
      <c r="BC691" s="200"/>
      <c r="BD691" s="200"/>
      <c r="BE691" s="200"/>
      <c r="BF691" s="200"/>
      <c r="BG691" s="200"/>
      <c r="BH691" s="200"/>
      <c r="BI691" s="200"/>
    </row>
    <row r="692" spans="1:61" hidden="1" outlineLevel="2">
      <c r="A692" s="151">
        <v>43657</v>
      </c>
      <c r="B692" s="93" t="s">
        <v>26</v>
      </c>
      <c r="C692" s="75" t="s">
        <v>345</v>
      </c>
      <c r="D692" s="58" t="s">
        <v>83</v>
      </c>
      <c r="E692" s="51" t="s">
        <v>142</v>
      </c>
      <c r="F692" s="62" t="s">
        <v>404</v>
      </c>
      <c r="G692" s="58"/>
      <c r="H692" s="58"/>
      <c r="I692" s="58"/>
      <c r="J692" s="52">
        <v>1189</v>
      </c>
      <c r="K692" s="58"/>
      <c r="L692" s="58"/>
      <c r="M692" s="58"/>
      <c r="N692" s="58"/>
      <c r="O692" s="58"/>
      <c r="P692" s="58"/>
      <c r="Q692" s="53">
        <f t="shared" si="30"/>
        <v>0</v>
      </c>
      <c r="R692" s="54">
        <f t="shared" si="31"/>
        <v>1189</v>
      </c>
      <c r="S692" s="54">
        <f t="shared" si="32"/>
        <v>1189</v>
      </c>
      <c r="T692" s="60"/>
      <c r="U692" s="48"/>
    </row>
    <row r="693" spans="1:61" hidden="1" outlineLevel="2">
      <c r="A693" s="151">
        <v>43657</v>
      </c>
      <c r="B693" s="93" t="s">
        <v>26</v>
      </c>
      <c r="C693" s="75" t="s">
        <v>269</v>
      </c>
      <c r="D693" s="58" t="s">
        <v>83</v>
      </c>
      <c r="E693" s="51" t="s">
        <v>84</v>
      </c>
      <c r="F693" s="61" t="s">
        <v>407</v>
      </c>
      <c r="G693" s="58"/>
      <c r="H693" s="58"/>
      <c r="I693" s="58"/>
      <c r="J693" s="52">
        <v>754</v>
      </c>
      <c r="K693" s="58"/>
      <c r="L693" s="58"/>
      <c r="M693" s="58"/>
      <c r="N693" s="58"/>
      <c r="O693" s="58"/>
      <c r="P693" s="58"/>
      <c r="Q693" s="53">
        <f t="shared" si="30"/>
        <v>0</v>
      </c>
      <c r="R693" s="54">
        <f t="shared" si="31"/>
        <v>754</v>
      </c>
      <c r="S693" s="54">
        <f t="shared" si="32"/>
        <v>754</v>
      </c>
      <c r="T693" s="60"/>
      <c r="U693" s="48"/>
    </row>
    <row r="694" spans="1:61" s="7" customFormat="1" hidden="1" outlineLevel="2">
      <c r="A694" s="151">
        <v>43657</v>
      </c>
      <c r="B694" s="93" t="s">
        <v>26</v>
      </c>
      <c r="C694" s="75" t="s">
        <v>269</v>
      </c>
      <c r="D694" s="58" t="s">
        <v>83</v>
      </c>
      <c r="E694" s="51" t="s">
        <v>84</v>
      </c>
      <c r="F694" s="61" t="s">
        <v>408</v>
      </c>
      <c r="G694" s="58"/>
      <c r="H694" s="58"/>
      <c r="I694" s="58"/>
      <c r="J694" s="52">
        <v>654</v>
      </c>
      <c r="K694" s="58"/>
      <c r="L694" s="58"/>
      <c r="M694" s="58"/>
      <c r="N694" s="58"/>
      <c r="O694" s="58"/>
      <c r="P694" s="58"/>
      <c r="Q694" s="53">
        <f t="shared" si="30"/>
        <v>0</v>
      </c>
      <c r="R694" s="54">
        <f t="shared" si="31"/>
        <v>654</v>
      </c>
      <c r="S694" s="54">
        <f t="shared" si="32"/>
        <v>654</v>
      </c>
      <c r="T694" s="172"/>
      <c r="U694" s="173"/>
      <c r="V694" s="200"/>
      <c r="W694" s="200"/>
      <c r="X694" s="200"/>
      <c r="Y694" s="200"/>
      <c r="Z694" s="200"/>
      <c r="AA694" s="200"/>
      <c r="AB694" s="200"/>
      <c r="AC694" s="200"/>
      <c r="AD694" s="200"/>
      <c r="AN694" s="200"/>
      <c r="AO694" s="200"/>
      <c r="AP694" s="200"/>
      <c r="AQ694" s="200"/>
      <c r="AR694" s="200"/>
      <c r="AS694" s="200"/>
      <c r="AT694" s="200"/>
      <c r="AU694" s="200"/>
      <c r="AV694" s="200"/>
      <c r="AW694" s="200"/>
      <c r="AX694" s="200"/>
      <c r="AY694" s="200"/>
      <c r="AZ694" s="200"/>
      <c r="BA694" s="200"/>
      <c r="BB694" s="200"/>
      <c r="BC694" s="200"/>
      <c r="BD694" s="200"/>
      <c r="BE694" s="200"/>
      <c r="BF694" s="200"/>
      <c r="BG694" s="200"/>
      <c r="BH694" s="200"/>
      <c r="BI694" s="200"/>
    </row>
    <row r="695" spans="1:61" s="7" customFormat="1" hidden="1" outlineLevel="2">
      <c r="A695" s="151">
        <v>43657</v>
      </c>
      <c r="B695" s="91" t="s">
        <v>26</v>
      </c>
      <c r="C695" s="55" t="s">
        <v>345</v>
      </c>
      <c r="D695" s="58" t="s">
        <v>83</v>
      </c>
      <c r="E695" s="51" t="s">
        <v>84</v>
      </c>
      <c r="F695" s="61" t="s">
        <v>205</v>
      </c>
      <c r="G695" s="43"/>
      <c r="H695" s="43"/>
      <c r="I695" s="43"/>
      <c r="J695" s="52">
        <v>523</v>
      </c>
      <c r="K695" s="45"/>
      <c r="L695" s="43"/>
      <c r="M695" s="43"/>
      <c r="N695" s="43"/>
      <c r="O695" s="43"/>
      <c r="P695" s="43"/>
      <c r="Q695" s="53">
        <f t="shared" si="30"/>
        <v>0</v>
      </c>
      <c r="R695" s="54">
        <f t="shared" si="31"/>
        <v>523</v>
      </c>
      <c r="S695" s="54">
        <f t="shared" si="32"/>
        <v>523</v>
      </c>
      <c r="T695" s="172"/>
      <c r="U695" s="173"/>
      <c r="V695" s="200"/>
      <c r="W695" s="200"/>
      <c r="X695" s="200"/>
      <c r="Y695" s="200"/>
      <c r="Z695" s="200"/>
      <c r="AA695" s="200"/>
      <c r="AB695" s="200"/>
      <c r="AC695" s="200"/>
      <c r="AD695" s="200"/>
      <c r="AN695" s="200"/>
      <c r="AO695" s="200"/>
      <c r="AP695" s="200"/>
      <c r="AQ695" s="200"/>
      <c r="AR695" s="200"/>
      <c r="AS695" s="200"/>
      <c r="AT695" s="200"/>
      <c r="AU695" s="200"/>
      <c r="AV695" s="200"/>
      <c r="AW695" s="200"/>
      <c r="AX695" s="200"/>
      <c r="AY695" s="200"/>
      <c r="AZ695" s="200"/>
      <c r="BA695" s="200"/>
      <c r="BB695" s="200"/>
      <c r="BC695" s="200"/>
      <c r="BD695" s="200"/>
      <c r="BE695" s="200"/>
      <c r="BF695" s="200"/>
      <c r="BG695" s="200"/>
      <c r="BH695" s="200"/>
      <c r="BI695" s="200"/>
    </row>
    <row r="696" spans="1:61" s="7" customFormat="1" hidden="1" outlineLevel="2">
      <c r="A696" s="151">
        <v>43657</v>
      </c>
      <c r="B696" s="93" t="s">
        <v>26</v>
      </c>
      <c r="C696" s="75" t="s">
        <v>269</v>
      </c>
      <c r="D696" s="58" t="s">
        <v>83</v>
      </c>
      <c r="E696" s="51" t="s">
        <v>84</v>
      </c>
      <c r="F696" s="61" t="s">
        <v>292</v>
      </c>
      <c r="G696" s="58"/>
      <c r="H696" s="58"/>
      <c r="I696" s="58"/>
      <c r="J696" s="52">
        <v>613</v>
      </c>
      <c r="K696" s="58"/>
      <c r="L696" s="58"/>
      <c r="M696" s="58"/>
      <c r="N696" s="58"/>
      <c r="O696" s="58"/>
      <c r="P696" s="58"/>
      <c r="Q696" s="53">
        <f t="shared" si="30"/>
        <v>0</v>
      </c>
      <c r="R696" s="54">
        <f t="shared" si="31"/>
        <v>613</v>
      </c>
      <c r="S696" s="54">
        <f t="shared" si="32"/>
        <v>613</v>
      </c>
      <c r="T696" s="172"/>
      <c r="U696" s="173"/>
      <c r="V696" s="200"/>
      <c r="W696" s="200"/>
      <c r="X696" s="200"/>
      <c r="Y696" s="200"/>
      <c r="Z696" s="200"/>
      <c r="AA696" s="200"/>
      <c r="AB696" s="200"/>
      <c r="AC696" s="200"/>
      <c r="AD696" s="200"/>
      <c r="AN696" s="200"/>
      <c r="AO696" s="200"/>
      <c r="AP696" s="200"/>
      <c r="AQ696" s="200"/>
      <c r="AR696" s="200"/>
      <c r="AS696" s="200"/>
      <c r="AT696" s="200"/>
      <c r="AU696" s="200"/>
      <c r="AV696" s="200"/>
      <c r="AW696" s="200"/>
      <c r="AX696" s="200"/>
      <c r="AY696" s="200"/>
      <c r="AZ696" s="200"/>
      <c r="BA696" s="200"/>
      <c r="BB696" s="200"/>
      <c r="BC696" s="200"/>
      <c r="BD696" s="200"/>
      <c r="BE696" s="200"/>
      <c r="BF696" s="200"/>
      <c r="BG696" s="200"/>
      <c r="BH696" s="200"/>
      <c r="BI696" s="200"/>
    </row>
    <row r="697" spans="1:61" s="11" customFormat="1" hidden="1" outlineLevel="2">
      <c r="A697" s="151">
        <v>43657</v>
      </c>
      <c r="B697" s="91" t="s">
        <v>26</v>
      </c>
      <c r="C697" s="55" t="s">
        <v>345</v>
      </c>
      <c r="D697" s="58" t="s">
        <v>83</v>
      </c>
      <c r="E697" s="51" t="s">
        <v>142</v>
      </c>
      <c r="F697" s="61" t="s">
        <v>410</v>
      </c>
      <c r="G697" s="43"/>
      <c r="H697" s="43"/>
      <c r="I697" s="43"/>
      <c r="J697" s="52">
        <v>1203</v>
      </c>
      <c r="K697" s="45"/>
      <c r="L697" s="43"/>
      <c r="M697" s="43"/>
      <c r="N697" s="43"/>
      <c r="O697" s="43"/>
      <c r="P697" s="43"/>
      <c r="Q697" s="53">
        <f t="shared" si="30"/>
        <v>0</v>
      </c>
      <c r="R697" s="54">
        <f t="shared" si="31"/>
        <v>1203</v>
      </c>
      <c r="S697" s="54">
        <f t="shared" si="32"/>
        <v>1203</v>
      </c>
      <c r="T697" s="172"/>
      <c r="U697" s="173"/>
      <c r="V697" s="149"/>
      <c r="W697" s="149"/>
      <c r="X697" s="149"/>
      <c r="Y697" s="149"/>
      <c r="Z697" s="149"/>
      <c r="AA697" s="149"/>
      <c r="AB697" s="149"/>
      <c r="AC697" s="149"/>
      <c r="AD697" s="149"/>
      <c r="AN697" s="149"/>
      <c r="AO697" s="149"/>
      <c r="AP697" s="149"/>
      <c r="AQ697" s="149"/>
      <c r="AR697" s="149"/>
      <c r="AS697" s="149"/>
      <c r="AT697" s="149"/>
      <c r="AU697" s="149"/>
      <c r="AV697" s="149"/>
      <c r="AW697" s="149"/>
      <c r="AX697" s="149"/>
      <c r="AY697" s="149"/>
      <c r="AZ697" s="149"/>
      <c r="BA697" s="149"/>
      <c r="BB697" s="149"/>
      <c r="BC697" s="149"/>
      <c r="BD697" s="149"/>
      <c r="BE697" s="149"/>
      <c r="BF697" s="149"/>
      <c r="BG697" s="149"/>
      <c r="BH697" s="149"/>
      <c r="BI697" s="149"/>
    </row>
    <row r="698" spans="1:61" s="4" customFormat="1" ht="18" hidden="1" outlineLevel="2" thickBot="1">
      <c r="A698" s="151">
        <v>43657</v>
      </c>
      <c r="B698" s="91" t="s">
        <v>26</v>
      </c>
      <c r="C698" s="55" t="s">
        <v>345</v>
      </c>
      <c r="D698" s="58" t="s">
        <v>83</v>
      </c>
      <c r="E698" s="51" t="s">
        <v>142</v>
      </c>
      <c r="F698" s="61" t="s">
        <v>412</v>
      </c>
      <c r="G698" s="43"/>
      <c r="H698" s="43"/>
      <c r="I698" s="43"/>
      <c r="J698" s="52">
        <v>868</v>
      </c>
      <c r="K698" s="45"/>
      <c r="L698" s="43"/>
      <c r="M698" s="43"/>
      <c r="N698" s="43"/>
      <c r="O698" s="43"/>
      <c r="P698" s="43"/>
      <c r="Q698" s="53">
        <f t="shared" si="30"/>
        <v>0</v>
      </c>
      <c r="R698" s="54">
        <f t="shared" si="31"/>
        <v>868</v>
      </c>
      <c r="S698" s="54">
        <f t="shared" si="32"/>
        <v>868</v>
      </c>
      <c r="T698" s="60"/>
      <c r="U698" s="48"/>
      <c r="V698" s="197"/>
      <c r="W698" s="197"/>
      <c r="X698" s="197"/>
      <c r="Y698" s="197"/>
      <c r="Z698" s="197"/>
      <c r="AA698" s="197"/>
      <c r="AB698" s="197"/>
      <c r="AC698" s="197"/>
      <c r="AD698" s="197"/>
      <c r="AN698" s="197"/>
      <c r="AO698" s="197"/>
      <c r="AP698" s="197"/>
      <c r="AQ698" s="197"/>
      <c r="AR698" s="197"/>
      <c r="AS698" s="197"/>
      <c r="AT698" s="197"/>
      <c r="AU698" s="197"/>
      <c r="AV698" s="197"/>
      <c r="AW698" s="197"/>
      <c r="AX698" s="197"/>
      <c r="AY698" s="197"/>
      <c r="AZ698" s="197"/>
      <c r="BA698" s="197"/>
      <c r="BB698" s="197"/>
      <c r="BC698" s="197"/>
      <c r="BD698" s="197"/>
      <c r="BE698" s="197"/>
      <c r="BF698" s="197"/>
      <c r="BG698" s="197"/>
      <c r="BH698" s="197"/>
      <c r="BI698" s="197"/>
    </row>
    <row r="699" spans="1:61" ht="18" hidden="1" outlineLevel="2" thickTop="1">
      <c r="A699" s="151">
        <v>43657</v>
      </c>
      <c r="B699" s="91" t="s">
        <v>26</v>
      </c>
      <c r="C699" s="55" t="s">
        <v>269</v>
      </c>
      <c r="D699" s="58" t="s">
        <v>83</v>
      </c>
      <c r="E699" s="51" t="s">
        <v>142</v>
      </c>
      <c r="F699" s="61" t="s">
        <v>413</v>
      </c>
      <c r="G699" s="43"/>
      <c r="H699" s="43"/>
      <c r="I699" s="43"/>
      <c r="J699" s="52">
        <v>868</v>
      </c>
      <c r="K699" s="45"/>
      <c r="L699" s="43"/>
      <c r="M699" s="43"/>
      <c r="N699" s="43"/>
      <c r="O699" s="43"/>
      <c r="P699" s="43"/>
      <c r="Q699" s="53">
        <f t="shared" si="30"/>
        <v>0</v>
      </c>
      <c r="R699" s="54">
        <f t="shared" si="31"/>
        <v>868</v>
      </c>
      <c r="S699" s="54">
        <f t="shared" si="32"/>
        <v>868</v>
      </c>
      <c r="T699" s="60"/>
      <c r="U699" s="48"/>
    </row>
    <row r="700" spans="1:61" hidden="1" outlineLevel="2">
      <c r="A700" s="151">
        <v>43657</v>
      </c>
      <c r="B700" s="93" t="s">
        <v>26</v>
      </c>
      <c r="C700" s="55" t="s">
        <v>345</v>
      </c>
      <c r="D700" s="58" t="s">
        <v>83</v>
      </c>
      <c r="E700" s="51" t="s">
        <v>142</v>
      </c>
      <c r="F700" s="61" t="s">
        <v>418</v>
      </c>
      <c r="G700" s="58"/>
      <c r="H700" s="58"/>
      <c r="I700" s="58"/>
      <c r="J700" s="52">
        <v>909</v>
      </c>
      <c r="K700" s="58"/>
      <c r="L700" s="58"/>
      <c r="M700" s="58"/>
      <c r="N700" s="58"/>
      <c r="O700" s="58"/>
      <c r="P700" s="58"/>
      <c r="Q700" s="53">
        <f t="shared" si="30"/>
        <v>0</v>
      </c>
      <c r="R700" s="54">
        <f t="shared" si="31"/>
        <v>909</v>
      </c>
      <c r="S700" s="54">
        <f t="shared" si="32"/>
        <v>909</v>
      </c>
      <c r="T700" s="60"/>
      <c r="U700" s="48"/>
    </row>
    <row r="701" spans="1:61" hidden="1" outlineLevel="2">
      <c r="A701" s="151">
        <v>43658</v>
      </c>
      <c r="B701" s="91" t="s">
        <v>26</v>
      </c>
      <c r="C701" s="49">
        <v>19071222</v>
      </c>
      <c r="D701" s="50" t="s">
        <v>33</v>
      </c>
      <c r="E701" s="51" t="s">
        <v>19</v>
      </c>
      <c r="F701" s="49" t="s">
        <v>421</v>
      </c>
      <c r="G701" s="50"/>
      <c r="H701" s="50"/>
      <c r="I701" s="43"/>
      <c r="J701" s="52">
        <v>818</v>
      </c>
      <c r="K701" s="45"/>
      <c r="L701" s="43"/>
      <c r="M701" s="43"/>
      <c r="N701" s="43"/>
      <c r="O701" s="43"/>
      <c r="P701" s="43"/>
      <c r="Q701" s="53">
        <f t="shared" si="30"/>
        <v>0</v>
      </c>
      <c r="R701" s="54">
        <f t="shared" si="31"/>
        <v>818</v>
      </c>
      <c r="S701" s="54">
        <f t="shared" si="32"/>
        <v>818</v>
      </c>
      <c r="T701" s="60"/>
      <c r="U701" s="48"/>
    </row>
    <row r="702" spans="1:61" hidden="1" outlineLevel="2">
      <c r="A702" s="151">
        <v>43658</v>
      </c>
      <c r="B702" s="93" t="s">
        <v>26</v>
      </c>
      <c r="C702" s="49">
        <v>19071208</v>
      </c>
      <c r="D702" s="50" t="s">
        <v>162</v>
      </c>
      <c r="E702" s="51" t="s">
        <v>40</v>
      </c>
      <c r="F702" s="49" t="s">
        <v>422</v>
      </c>
      <c r="G702" s="58"/>
      <c r="H702" s="58"/>
      <c r="I702" s="58"/>
      <c r="J702" s="52">
        <v>868</v>
      </c>
      <c r="K702" s="58"/>
      <c r="L702" s="58"/>
      <c r="M702" s="58"/>
      <c r="N702" s="58"/>
      <c r="O702" s="58"/>
      <c r="P702" s="58"/>
      <c r="Q702" s="53">
        <f t="shared" si="30"/>
        <v>0</v>
      </c>
      <c r="R702" s="54">
        <f t="shared" si="31"/>
        <v>868</v>
      </c>
      <c r="S702" s="54">
        <f t="shared" si="32"/>
        <v>868</v>
      </c>
      <c r="T702" s="60"/>
      <c r="U702" s="48"/>
    </row>
    <row r="703" spans="1:61" hidden="1" outlineLevel="2">
      <c r="A703" s="151">
        <v>43658</v>
      </c>
      <c r="B703" s="93" t="s">
        <v>26</v>
      </c>
      <c r="C703" s="49">
        <v>19071209</v>
      </c>
      <c r="D703" s="50" t="s">
        <v>162</v>
      </c>
      <c r="E703" s="51" t="s">
        <v>40</v>
      </c>
      <c r="F703" s="49" t="s">
        <v>423</v>
      </c>
      <c r="G703" s="43"/>
      <c r="H703" s="43"/>
      <c r="I703" s="43"/>
      <c r="J703" s="52">
        <v>868</v>
      </c>
      <c r="K703" s="45"/>
      <c r="L703" s="43"/>
      <c r="M703" s="43"/>
      <c r="N703" s="43"/>
      <c r="O703" s="43"/>
      <c r="P703" s="43"/>
      <c r="Q703" s="53">
        <f t="shared" si="30"/>
        <v>0</v>
      </c>
      <c r="R703" s="54">
        <f t="shared" si="31"/>
        <v>868</v>
      </c>
      <c r="S703" s="54">
        <f t="shared" si="32"/>
        <v>868</v>
      </c>
      <c r="T703" s="60"/>
      <c r="U703" s="48"/>
    </row>
    <row r="704" spans="1:61" hidden="1" outlineLevel="2">
      <c r="A704" s="151">
        <v>43658</v>
      </c>
      <c r="B704" s="93" t="s">
        <v>26</v>
      </c>
      <c r="C704" s="49">
        <v>19071211</v>
      </c>
      <c r="D704" s="50" t="s">
        <v>162</v>
      </c>
      <c r="E704" s="51" t="s">
        <v>40</v>
      </c>
      <c r="F704" s="49" t="s">
        <v>425</v>
      </c>
      <c r="G704" s="43"/>
      <c r="H704" s="43"/>
      <c r="I704" s="43"/>
      <c r="J704" s="52">
        <v>1236</v>
      </c>
      <c r="K704" s="45"/>
      <c r="L704" s="43"/>
      <c r="M704" s="43"/>
      <c r="N704" s="43"/>
      <c r="O704" s="43"/>
      <c r="P704" s="43"/>
      <c r="Q704" s="53">
        <f t="shared" si="30"/>
        <v>0</v>
      </c>
      <c r="R704" s="54">
        <f t="shared" si="31"/>
        <v>1236</v>
      </c>
      <c r="S704" s="54">
        <f t="shared" si="32"/>
        <v>1236</v>
      </c>
      <c r="T704" s="60"/>
      <c r="U704" s="48"/>
    </row>
    <row r="705" spans="1:61" hidden="1" outlineLevel="2">
      <c r="A705" s="151">
        <v>43658</v>
      </c>
      <c r="B705" s="93" t="s">
        <v>26</v>
      </c>
      <c r="C705" s="49">
        <v>19071213</v>
      </c>
      <c r="D705" s="50" t="s">
        <v>23</v>
      </c>
      <c r="E705" s="51" t="s">
        <v>61</v>
      </c>
      <c r="F705" s="49" t="s">
        <v>426</v>
      </c>
      <c r="G705" s="43"/>
      <c r="H705" s="43"/>
      <c r="I705" s="43"/>
      <c r="J705" s="52">
        <v>623</v>
      </c>
      <c r="K705" s="45"/>
      <c r="L705" s="43"/>
      <c r="M705" s="43"/>
      <c r="N705" s="43"/>
      <c r="O705" s="43"/>
      <c r="P705" s="43"/>
      <c r="Q705" s="53">
        <f t="shared" si="30"/>
        <v>0</v>
      </c>
      <c r="R705" s="54">
        <f t="shared" si="31"/>
        <v>623</v>
      </c>
      <c r="S705" s="54">
        <f t="shared" si="32"/>
        <v>623</v>
      </c>
      <c r="T705" s="60"/>
      <c r="U705" s="48"/>
    </row>
    <row r="706" spans="1:61" hidden="1" outlineLevel="2">
      <c r="A706" s="151">
        <v>43658</v>
      </c>
      <c r="B706" s="91" t="s">
        <v>26</v>
      </c>
      <c r="C706" s="49">
        <v>19071214</v>
      </c>
      <c r="D706" s="50" t="s">
        <v>23</v>
      </c>
      <c r="E706" s="51" t="s">
        <v>61</v>
      </c>
      <c r="F706" s="49" t="s">
        <v>253</v>
      </c>
      <c r="G706" s="50"/>
      <c r="H706" s="50"/>
      <c r="I706" s="43"/>
      <c r="J706" s="52">
        <v>623</v>
      </c>
      <c r="K706" s="45"/>
      <c r="L706" s="43"/>
      <c r="M706" s="43"/>
      <c r="N706" s="43"/>
      <c r="O706" s="43"/>
      <c r="P706" s="43"/>
      <c r="Q706" s="53">
        <f t="shared" si="30"/>
        <v>0</v>
      </c>
      <c r="R706" s="54">
        <f t="shared" si="31"/>
        <v>623</v>
      </c>
      <c r="S706" s="54">
        <f t="shared" si="32"/>
        <v>623</v>
      </c>
      <c r="T706" s="60"/>
      <c r="U706" s="48"/>
    </row>
    <row r="707" spans="1:61" hidden="1" outlineLevel="2">
      <c r="A707" s="151">
        <v>43658</v>
      </c>
      <c r="B707" s="93" t="s">
        <v>26</v>
      </c>
      <c r="C707" s="49">
        <v>19071216</v>
      </c>
      <c r="D707" s="58" t="s">
        <v>102</v>
      </c>
      <c r="E707" s="51" t="s">
        <v>51</v>
      </c>
      <c r="F707" s="49" t="s">
        <v>220</v>
      </c>
      <c r="G707" s="58"/>
      <c r="H707" s="58"/>
      <c r="I707" s="58"/>
      <c r="J707" s="52">
        <v>957</v>
      </c>
      <c r="K707" s="58"/>
      <c r="L707" s="58"/>
      <c r="M707" s="58"/>
      <c r="N707" s="58"/>
      <c r="O707" s="58"/>
      <c r="P707" s="58"/>
      <c r="Q707" s="53">
        <f t="shared" si="30"/>
        <v>0</v>
      </c>
      <c r="R707" s="54">
        <f t="shared" si="31"/>
        <v>957</v>
      </c>
      <c r="S707" s="54">
        <f t="shared" si="32"/>
        <v>957</v>
      </c>
      <c r="T707" s="60"/>
      <c r="U707" s="48"/>
    </row>
    <row r="708" spans="1:61" s="13" customFormat="1" hidden="1" outlineLevel="2">
      <c r="A708" s="151">
        <v>43658</v>
      </c>
      <c r="B708" s="93" t="s">
        <v>26</v>
      </c>
      <c r="C708" s="75" t="s">
        <v>345</v>
      </c>
      <c r="D708" s="50" t="s">
        <v>83</v>
      </c>
      <c r="E708" s="51" t="s">
        <v>142</v>
      </c>
      <c r="F708" s="49" t="s">
        <v>434</v>
      </c>
      <c r="G708" s="43"/>
      <c r="H708" s="43"/>
      <c r="I708" s="43"/>
      <c r="J708" s="52">
        <v>1213</v>
      </c>
      <c r="K708" s="45"/>
      <c r="L708" s="43"/>
      <c r="M708" s="43"/>
      <c r="N708" s="43"/>
      <c r="O708" s="43"/>
      <c r="P708" s="43"/>
      <c r="Q708" s="53">
        <f t="shared" si="30"/>
        <v>0</v>
      </c>
      <c r="R708" s="54">
        <f t="shared" si="31"/>
        <v>1213</v>
      </c>
      <c r="S708" s="54">
        <f t="shared" si="32"/>
        <v>1213</v>
      </c>
      <c r="T708" s="178"/>
      <c r="U708" s="179"/>
      <c r="V708" s="203"/>
      <c r="W708" s="203"/>
      <c r="X708" s="203"/>
      <c r="Y708" s="203"/>
      <c r="Z708" s="203"/>
      <c r="AA708" s="203"/>
      <c r="AB708" s="203"/>
      <c r="AC708" s="203"/>
      <c r="AD708" s="203"/>
      <c r="AN708" s="203"/>
      <c r="AO708" s="203"/>
      <c r="AP708" s="203"/>
      <c r="AQ708" s="203"/>
      <c r="AR708" s="203"/>
      <c r="AS708" s="203"/>
      <c r="AT708" s="203"/>
      <c r="AU708" s="203"/>
      <c r="AV708" s="203"/>
      <c r="AW708" s="203"/>
      <c r="AX708" s="203"/>
      <c r="AY708" s="203"/>
      <c r="AZ708" s="203"/>
      <c r="BA708" s="203"/>
      <c r="BB708" s="203"/>
      <c r="BC708" s="203"/>
      <c r="BD708" s="203"/>
      <c r="BE708" s="203"/>
      <c r="BF708" s="203"/>
      <c r="BG708" s="203"/>
      <c r="BH708" s="203"/>
      <c r="BI708" s="203"/>
    </row>
    <row r="709" spans="1:61" s="14" customFormat="1" hidden="1" outlineLevel="2">
      <c r="A709" s="151">
        <v>43658</v>
      </c>
      <c r="B709" s="93" t="s">
        <v>26</v>
      </c>
      <c r="C709" s="55" t="s">
        <v>345</v>
      </c>
      <c r="D709" s="50" t="s">
        <v>83</v>
      </c>
      <c r="E709" s="51" t="s">
        <v>142</v>
      </c>
      <c r="F709" s="49" t="s">
        <v>435</v>
      </c>
      <c r="G709" s="43"/>
      <c r="H709" s="43"/>
      <c r="I709" s="43"/>
      <c r="J709" s="52">
        <v>1359</v>
      </c>
      <c r="K709" s="45"/>
      <c r="L709" s="43"/>
      <c r="M709" s="43"/>
      <c r="N709" s="43"/>
      <c r="O709" s="43"/>
      <c r="P709" s="43"/>
      <c r="Q709" s="53">
        <f t="shared" si="30"/>
        <v>0</v>
      </c>
      <c r="R709" s="54">
        <f t="shared" si="31"/>
        <v>1359</v>
      </c>
      <c r="S709" s="54">
        <f t="shared" si="32"/>
        <v>1359</v>
      </c>
      <c r="T709" s="83"/>
      <c r="U709" s="180"/>
      <c r="V709" s="204"/>
      <c r="W709" s="204"/>
      <c r="X709" s="204"/>
      <c r="Y709" s="204"/>
      <c r="Z709" s="204"/>
      <c r="AA709" s="204"/>
      <c r="AB709" s="204"/>
      <c r="AC709" s="204"/>
      <c r="AD709" s="204"/>
      <c r="AN709" s="204"/>
      <c r="AO709" s="204"/>
      <c r="AP709" s="204"/>
      <c r="AQ709" s="204"/>
      <c r="AR709" s="204"/>
      <c r="AS709" s="204"/>
      <c r="AT709" s="204"/>
      <c r="AU709" s="204"/>
      <c r="AV709" s="204"/>
      <c r="AW709" s="204"/>
      <c r="AX709" s="204"/>
      <c r="AY709" s="204"/>
      <c r="AZ709" s="204"/>
      <c r="BA709" s="204"/>
      <c r="BB709" s="204"/>
      <c r="BC709" s="204"/>
      <c r="BD709" s="204"/>
      <c r="BE709" s="204"/>
      <c r="BF709" s="204"/>
      <c r="BG709" s="204"/>
      <c r="BH709" s="204"/>
      <c r="BI709" s="204"/>
    </row>
    <row r="710" spans="1:61" s="7" customFormat="1" hidden="1" outlineLevel="2">
      <c r="A710" s="151">
        <v>43658</v>
      </c>
      <c r="B710" s="91" t="s">
        <v>26</v>
      </c>
      <c r="C710" s="76" t="s">
        <v>345</v>
      </c>
      <c r="D710" s="50" t="s">
        <v>83</v>
      </c>
      <c r="E710" s="51" t="s">
        <v>84</v>
      </c>
      <c r="F710" s="49" t="s">
        <v>437</v>
      </c>
      <c r="G710" s="50"/>
      <c r="H710" s="50"/>
      <c r="I710" s="43"/>
      <c r="J710" s="52">
        <v>654</v>
      </c>
      <c r="K710" s="45"/>
      <c r="L710" s="43"/>
      <c r="M710" s="43"/>
      <c r="N710" s="43"/>
      <c r="O710" s="43"/>
      <c r="P710" s="43"/>
      <c r="Q710" s="53">
        <f t="shared" si="30"/>
        <v>0</v>
      </c>
      <c r="R710" s="54">
        <f t="shared" si="31"/>
        <v>654</v>
      </c>
      <c r="S710" s="54">
        <f t="shared" si="32"/>
        <v>654</v>
      </c>
      <c r="T710" s="172"/>
      <c r="U710" s="173"/>
      <c r="V710" s="200"/>
      <c r="W710" s="200"/>
      <c r="X710" s="200"/>
      <c r="Y710" s="200"/>
      <c r="Z710" s="200"/>
      <c r="AA710" s="200"/>
      <c r="AB710" s="200"/>
      <c r="AC710" s="200"/>
      <c r="AD710" s="200"/>
      <c r="AN710" s="200"/>
      <c r="AO710" s="200"/>
      <c r="AP710" s="200"/>
      <c r="AQ710" s="200"/>
      <c r="AR710" s="200"/>
      <c r="AS710" s="200"/>
      <c r="AT710" s="200"/>
      <c r="AU710" s="200"/>
      <c r="AV710" s="200"/>
      <c r="AW710" s="200"/>
      <c r="AX710" s="200"/>
      <c r="AY710" s="200"/>
      <c r="AZ710" s="200"/>
      <c r="BA710" s="200"/>
      <c r="BB710" s="200"/>
      <c r="BC710" s="200"/>
      <c r="BD710" s="200"/>
      <c r="BE710" s="200"/>
      <c r="BF710" s="200"/>
      <c r="BG710" s="200"/>
      <c r="BH710" s="200"/>
      <c r="BI710" s="200"/>
    </row>
    <row r="711" spans="1:61" s="14" customFormat="1" hidden="1" outlineLevel="2">
      <c r="A711" s="151">
        <v>43658</v>
      </c>
      <c r="B711" s="93" t="s">
        <v>26</v>
      </c>
      <c r="C711" s="55" t="s">
        <v>269</v>
      </c>
      <c r="D711" s="50" t="s">
        <v>83</v>
      </c>
      <c r="E711" s="51" t="s">
        <v>84</v>
      </c>
      <c r="F711" s="49" t="s">
        <v>438</v>
      </c>
      <c r="G711" s="43"/>
      <c r="H711" s="43"/>
      <c r="I711" s="43"/>
      <c r="J711" s="52">
        <v>613</v>
      </c>
      <c r="K711" s="45"/>
      <c r="L711" s="43"/>
      <c r="M711" s="43"/>
      <c r="N711" s="43"/>
      <c r="O711" s="43"/>
      <c r="P711" s="43"/>
      <c r="Q711" s="53">
        <f t="shared" si="30"/>
        <v>0</v>
      </c>
      <c r="R711" s="54">
        <f t="shared" si="31"/>
        <v>613</v>
      </c>
      <c r="S711" s="54">
        <f t="shared" si="32"/>
        <v>613</v>
      </c>
      <c r="T711" s="83"/>
      <c r="U711" s="180"/>
      <c r="V711" s="204"/>
      <c r="W711" s="204"/>
      <c r="X711" s="204"/>
      <c r="Y711" s="204"/>
      <c r="Z711" s="204"/>
      <c r="AA711" s="204"/>
      <c r="AB711" s="204"/>
      <c r="AC711" s="204"/>
      <c r="AD711" s="204"/>
      <c r="AN711" s="204"/>
      <c r="AO711" s="204"/>
      <c r="AP711" s="204"/>
      <c r="AQ711" s="204"/>
      <c r="AR711" s="204"/>
      <c r="AS711" s="204"/>
      <c r="AT711" s="204"/>
      <c r="AU711" s="204"/>
      <c r="AV711" s="204"/>
      <c r="AW711" s="204"/>
      <c r="AX711" s="204"/>
      <c r="AY711" s="204"/>
      <c r="AZ711" s="204"/>
      <c r="BA711" s="204"/>
      <c r="BB711" s="204"/>
      <c r="BC711" s="204"/>
      <c r="BD711" s="204"/>
      <c r="BE711" s="204"/>
      <c r="BF711" s="204"/>
      <c r="BG711" s="204"/>
      <c r="BH711" s="204"/>
      <c r="BI711" s="204"/>
    </row>
    <row r="712" spans="1:61" s="14" customFormat="1" hidden="1" outlineLevel="2">
      <c r="A712" s="151">
        <v>43658</v>
      </c>
      <c r="B712" s="91" t="s">
        <v>26</v>
      </c>
      <c r="C712" s="76" t="s">
        <v>345</v>
      </c>
      <c r="D712" s="50" t="s">
        <v>83</v>
      </c>
      <c r="E712" s="51" t="s">
        <v>84</v>
      </c>
      <c r="F712" s="49" t="s">
        <v>439</v>
      </c>
      <c r="G712" s="50"/>
      <c r="H712" s="50"/>
      <c r="I712" s="43"/>
      <c r="J712" s="52">
        <v>1164</v>
      </c>
      <c r="K712" s="45"/>
      <c r="L712" s="43"/>
      <c r="M712" s="43"/>
      <c r="N712" s="43"/>
      <c r="O712" s="43"/>
      <c r="P712" s="43"/>
      <c r="Q712" s="53">
        <f t="shared" si="30"/>
        <v>0</v>
      </c>
      <c r="R712" s="54">
        <f t="shared" si="31"/>
        <v>1164</v>
      </c>
      <c r="S712" s="54">
        <f t="shared" si="32"/>
        <v>1164</v>
      </c>
      <c r="T712" s="83"/>
      <c r="U712" s="180"/>
      <c r="V712" s="204"/>
      <c r="W712" s="204"/>
      <c r="X712" s="204"/>
      <c r="Y712" s="204"/>
      <c r="Z712" s="204"/>
      <c r="AA712" s="204"/>
      <c r="AB712" s="204"/>
      <c r="AC712" s="204"/>
      <c r="AD712" s="204"/>
      <c r="AN712" s="204"/>
      <c r="AO712" s="204"/>
      <c r="AP712" s="204"/>
      <c r="AQ712" s="204"/>
      <c r="AR712" s="204"/>
      <c r="AS712" s="204"/>
      <c r="AT712" s="204"/>
      <c r="AU712" s="204"/>
      <c r="AV712" s="204"/>
      <c r="AW712" s="204"/>
      <c r="AX712" s="204"/>
      <c r="AY712" s="204"/>
      <c r="AZ712" s="204"/>
      <c r="BA712" s="204"/>
      <c r="BB712" s="204"/>
      <c r="BC712" s="204"/>
      <c r="BD712" s="204"/>
      <c r="BE712" s="204"/>
      <c r="BF712" s="204"/>
      <c r="BG712" s="204"/>
      <c r="BH712" s="204"/>
      <c r="BI712" s="204"/>
    </row>
    <row r="713" spans="1:61" s="7" customFormat="1" ht="20.100000000000001" hidden="1" customHeight="1" outlineLevel="2">
      <c r="A713" s="151">
        <v>43658</v>
      </c>
      <c r="B713" s="93" t="s">
        <v>26</v>
      </c>
      <c r="C713" s="55" t="s">
        <v>345</v>
      </c>
      <c r="D713" s="50" t="s">
        <v>83</v>
      </c>
      <c r="E713" s="51" t="s">
        <v>84</v>
      </c>
      <c r="F713" s="49" t="s">
        <v>440</v>
      </c>
      <c r="G713" s="43"/>
      <c r="H713" s="43"/>
      <c r="I713" s="43"/>
      <c r="J713" s="52">
        <v>1057</v>
      </c>
      <c r="K713" s="45"/>
      <c r="L713" s="43"/>
      <c r="M713" s="43"/>
      <c r="N713" s="43"/>
      <c r="O713" s="43"/>
      <c r="P713" s="43"/>
      <c r="Q713" s="53">
        <f t="shared" si="30"/>
        <v>0</v>
      </c>
      <c r="R713" s="54">
        <f t="shared" si="31"/>
        <v>1057</v>
      </c>
      <c r="S713" s="54">
        <f t="shared" si="32"/>
        <v>1057</v>
      </c>
      <c r="T713" s="172"/>
      <c r="U713" s="173"/>
      <c r="V713" s="200"/>
      <c r="W713" s="200"/>
      <c r="X713" s="200"/>
      <c r="Y713" s="200"/>
      <c r="Z713" s="200"/>
      <c r="AA713" s="200"/>
      <c r="AB713" s="200"/>
      <c r="AC713" s="200"/>
      <c r="AD713" s="200"/>
      <c r="AN713" s="200"/>
      <c r="AO713" s="200"/>
      <c r="AP713" s="200"/>
      <c r="AQ713" s="200"/>
      <c r="AR713" s="200"/>
      <c r="AS713" s="200"/>
      <c r="AT713" s="200"/>
      <c r="AU713" s="200"/>
      <c r="AV713" s="200"/>
      <c r="AW713" s="200"/>
      <c r="AX713" s="200"/>
      <c r="AY713" s="200"/>
      <c r="AZ713" s="200"/>
      <c r="BA713" s="200"/>
      <c r="BB713" s="200"/>
      <c r="BC713" s="200"/>
      <c r="BD713" s="200"/>
      <c r="BE713" s="200"/>
      <c r="BF713" s="200"/>
      <c r="BG713" s="200"/>
      <c r="BH713" s="200"/>
      <c r="BI713" s="200"/>
    </row>
    <row r="714" spans="1:61" s="14" customFormat="1" hidden="1" outlineLevel="2">
      <c r="A714" s="151">
        <v>43658</v>
      </c>
      <c r="B714" s="93" t="s">
        <v>26</v>
      </c>
      <c r="C714" s="55" t="s">
        <v>269</v>
      </c>
      <c r="D714" s="50" t="s">
        <v>83</v>
      </c>
      <c r="E714" s="51" t="s">
        <v>84</v>
      </c>
      <c r="F714" s="55" t="s">
        <v>441</v>
      </c>
      <c r="G714" s="43"/>
      <c r="H714" s="43"/>
      <c r="I714" s="43"/>
      <c r="J714" s="52">
        <v>654</v>
      </c>
      <c r="K714" s="45"/>
      <c r="L714" s="43"/>
      <c r="M714" s="43"/>
      <c r="N714" s="43"/>
      <c r="O714" s="43"/>
      <c r="P714" s="43"/>
      <c r="Q714" s="53">
        <f t="shared" si="30"/>
        <v>0</v>
      </c>
      <c r="R714" s="54">
        <f t="shared" si="31"/>
        <v>654</v>
      </c>
      <c r="S714" s="54">
        <f t="shared" si="32"/>
        <v>654</v>
      </c>
      <c r="T714" s="83"/>
      <c r="U714" s="180"/>
      <c r="V714" s="204"/>
      <c r="W714" s="204"/>
      <c r="X714" s="204"/>
      <c r="Y714" s="204"/>
      <c r="Z714" s="204"/>
      <c r="AA714" s="204"/>
      <c r="AB714" s="204"/>
      <c r="AC714" s="204"/>
      <c r="AD714" s="204"/>
      <c r="AN714" s="204"/>
      <c r="AO714" s="204"/>
      <c r="AP714" s="204"/>
      <c r="AQ714" s="204"/>
      <c r="AR714" s="204"/>
      <c r="AS714" s="204"/>
      <c r="AT714" s="204"/>
      <c r="AU714" s="204"/>
      <c r="AV714" s="204"/>
      <c r="AW714" s="204"/>
      <c r="AX714" s="204"/>
      <c r="AY714" s="204"/>
      <c r="AZ714" s="204"/>
      <c r="BA714" s="204"/>
      <c r="BB714" s="204"/>
      <c r="BC714" s="204"/>
      <c r="BD714" s="204"/>
      <c r="BE714" s="204"/>
      <c r="BF714" s="204"/>
      <c r="BG714" s="204"/>
      <c r="BH714" s="204"/>
      <c r="BI714" s="204"/>
    </row>
    <row r="715" spans="1:61" s="7" customFormat="1" hidden="1" outlineLevel="2">
      <c r="A715" s="151">
        <v>43658</v>
      </c>
      <c r="B715" s="91" t="s">
        <v>26</v>
      </c>
      <c r="C715" s="76" t="s">
        <v>269</v>
      </c>
      <c r="D715" s="50" t="s">
        <v>83</v>
      </c>
      <c r="E715" s="51" t="s">
        <v>84</v>
      </c>
      <c r="F715" s="49" t="s">
        <v>442</v>
      </c>
      <c r="G715" s="50"/>
      <c r="H715" s="50"/>
      <c r="I715" s="43"/>
      <c r="J715" s="52">
        <v>1113</v>
      </c>
      <c r="K715" s="45"/>
      <c r="L715" s="43"/>
      <c r="M715" s="43"/>
      <c r="N715" s="43"/>
      <c r="O715" s="43"/>
      <c r="P715" s="43"/>
      <c r="Q715" s="53">
        <f t="shared" si="30"/>
        <v>0</v>
      </c>
      <c r="R715" s="54">
        <f t="shared" si="31"/>
        <v>1113</v>
      </c>
      <c r="S715" s="54">
        <f t="shared" si="32"/>
        <v>1113</v>
      </c>
      <c r="T715" s="172"/>
      <c r="U715" s="173"/>
      <c r="V715" s="200"/>
      <c r="W715" s="200"/>
      <c r="X715" s="200"/>
      <c r="Y715" s="200"/>
      <c r="Z715" s="200"/>
      <c r="AA715" s="200"/>
      <c r="AB715" s="200"/>
      <c r="AC715" s="200"/>
      <c r="AD715" s="200"/>
      <c r="AN715" s="200"/>
      <c r="AO715" s="200"/>
      <c r="AP715" s="200"/>
      <c r="AQ715" s="200"/>
      <c r="AR715" s="200"/>
      <c r="AS715" s="200"/>
      <c r="AT715" s="200"/>
      <c r="AU715" s="200"/>
      <c r="AV715" s="200"/>
      <c r="AW715" s="200"/>
      <c r="AX715" s="200"/>
      <c r="AY715" s="200"/>
      <c r="AZ715" s="200"/>
      <c r="BA715" s="200"/>
      <c r="BB715" s="200"/>
      <c r="BC715" s="200"/>
      <c r="BD715" s="200"/>
      <c r="BE715" s="200"/>
      <c r="BF715" s="200"/>
      <c r="BG715" s="200"/>
      <c r="BH715" s="200"/>
      <c r="BI715" s="200"/>
    </row>
    <row r="716" spans="1:61" s="7" customFormat="1" hidden="1" outlineLevel="2">
      <c r="A716" s="151">
        <v>43658</v>
      </c>
      <c r="B716" s="91" t="s">
        <v>26</v>
      </c>
      <c r="C716" s="75" t="s">
        <v>345</v>
      </c>
      <c r="D716" s="50" t="s">
        <v>83</v>
      </c>
      <c r="E716" s="51" t="s">
        <v>84</v>
      </c>
      <c r="F716" s="49" t="s">
        <v>444</v>
      </c>
      <c r="G716" s="50"/>
      <c r="H716" s="50"/>
      <c r="I716" s="43"/>
      <c r="J716" s="52">
        <v>1113</v>
      </c>
      <c r="K716" s="45"/>
      <c r="L716" s="43"/>
      <c r="M716" s="43"/>
      <c r="N716" s="43"/>
      <c r="O716" s="43"/>
      <c r="P716" s="43"/>
      <c r="Q716" s="53">
        <f t="shared" si="30"/>
        <v>0</v>
      </c>
      <c r="R716" s="54">
        <f t="shared" si="31"/>
        <v>1113</v>
      </c>
      <c r="S716" s="54">
        <f t="shared" si="32"/>
        <v>1113</v>
      </c>
      <c r="T716" s="172"/>
      <c r="U716" s="173"/>
      <c r="V716" s="200"/>
      <c r="W716" s="200"/>
      <c r="X716" s="200"/>
      <c r="Y716" s="200"/>
      <c r="Z716" s="200"/>
      <c r="AA716" s="200"/>
      <c r="AB716" s="200"/>
      <c r="AC716" s="200"/>
      <c r="AD716" s="200"/>
      <c r="AN716" s="200"/>
      <c r="AO716" s="200"/>
      <c r="AP716" s="200"/>
      <c r="AQ716" s="200"/>
      <c r="AR716" s="200"/>
      <c r="AS716" s="200"/>
      <c r="AT716" s="200"/>
      <c r="AU716" s="200"/>
      <c r="AV716" s="200"/>
      <c r="AW716" s="200"/>
      <c r="AX716" s="200"/>
      <c r="AY716" s="200"/>
      <c r="AZ716" s="200"/>
      <c r="BA716" s="200"/>
      <c r="BB716" s="200"/>
      <c r="BC716" s="200"/>
      <c r="BD716" s="200"/>
      <c r="BE716" s="200"/>
      <c r="BF716" s="200"/>
      <c r="BG716" s="200"/>
      <c r="BH716" s="200"/>
      <c r="BI716" s="200"/>
    </row>
    <row r="717" spans="1:61" s="7" customFormat="1" hidden="1" outlineLevel="2">
      <c r="A717" s="151">
        <v>43658</v>
      </c>
      <c r="B717" s="91" t="s">
        <v>26</v>
      </c>
      <c r="C717" s="76" t="s">
        <v>345</v>
      </c>
      <c r="D717" s="50" t="s">
        <v>83</v>
      </c>
      <c r="E717" s="51" t="s">
        <v>84</v>
      </c>
      <c r="F717" s="49" t="s">
        <v>367</v>
      </c>
      <c r="G717" s="50"/>
      <c r="H717" s="50"/>
      <c r="I717" s="43"/>
      <c r="J717" s="52">
        <v>1057</v>
      </c>
      <c r="K717" s="45"/>
      <c r="L717" s="43"/>
      <c r="M717" s="43"/>
      <c r="N717" s="43"/>
      <c r="O717" s="43"/>
      <c r="P717" s="43"/>
      <c r="Q717" s="53">
        <f t="shared" si="30"/>
        <v>0</v>
      </c>
      <c r="R717" s="54">
        <f t="shared" si="31"/>
        <v>1057</v>
      </c>
      <c r="S717" s="54">
        <f t="shared" si="32"/>
        <v>1057</v>
      </c>
      <c r="T717" s="172"/>
      <c r="U717" s="173"/>
      <c r="V717" s="200"/>
      <c r="W717" s="200"/>
      <c r="X717" s="200"/>
      <c r="Y717" s="200"/>
      <c r="Z717" s="200"/>
      <c r="AA717" s="200"/>
      <c r="AB717" s="200"/>
      <c r="AC717" s="200"/>
      <c r="AD717" s="200"/>
      <c r="AN717" s="200"/>
      <c r="AO717" s="200"/>
      <c r="AP717" s="200"/>
      <c r="AQ717" s="200"/>
      <c r="AR717" s="200"/>
      <c r="AS717" s="200"/>
      <c r="AT717" s="200"/>
      <c r="AU717" s="200"/>
      <c r="AV717" s="200"/>
      <c r="AW717" s="200"/>
      <c r="AX717" s="200"/>
      <c r="AY717" s="200"/>
      <c r="AZ717" s="200"/>
      <c r="BA717" s="200"/>
      <c r="BB717" s="200"/>
      <c r="BC717" s="200"/>
      <c r="BD717" s="200"/>
      <c r="BE717" s="200"/>
      <c r="BF717" s="200"/>
      <c r="BG717" s="200"/>
      <c r="BH717" s="200"/>
      <c r="BI717" s="200"/>
    </row>
    <row r="718" spans="1:61" hidden="1" outlineLevel="2">
      <c r="A718" s="151">
        <v>43658</v>
      </c>
      <c r="B718" s="91" t="s">
        <v>26</v>
      </c>
      <c r="C718" s="76" t="s">
        <v>345</v>
      </c>
      <c r="D718" s="50" t="s">
        <v>83</v>
      </c>
      <c r="E718" s="51" t="s">
        <v>84</v>
      </c>
      <c r="F718" s="49" t="s">
        <v>294</v>
      </c>
      <c r="G718" s="43"/>
      <c r="H718" s="43"/>
      <c r="I718" s="43"/>
      <c r="J718" s="52">
        <v>1172</v>
      </c>
      <c r="K718" s="45"/>
      <c r="L718" s="43"/>
      <c r="M718" s="43"/>
      <c r="N718" s="43"/>
      <c r="O718" s="43"/>
      <c r="P718" s="43"/>
      <c r="Q718" s="53">
        <f t="shared" si="30"/>
        <v>0</v>
      </c>
      <c r="R718" s="54">
        <f t="shared" si="31"/>
        <v>1172</v>
      </c>
      <c r="S718" s="54">
        <f t="shared" si="32"/>
        <v>1172</v>
      </c>
      <c r="T718" s="60"/>
      <c r="U718" s="48"/>
    </row>
    <row r="719" spans="1:61" s="7" customFormat="1" hidden="1" outlineLevel="2">
      <c r="A719" s="151">
        <v>43658</v>
      </c>
      <c r="B719" s="91" t="s">
        <v>26</v>
      </c>
      <c r="C719" s="76" t="s">
        <v>345</v>
      </c>
      <c r="D719" s="50" t="s">
        <v>83</v>
      </c>
      <c r="E719" s="51" t="s">
        <v>84</v>
      </c>
      <c r="F719" s="49" t="s">
        <v>446</v>
      </c>
      <c r="G719" s="50"/>
      <c r="H719" s="50"/>
      <c r="I719" s="43"/>
      <c r="J719" s="52">
        <v>1113.56</v>
      </c>
      <c r="K719" s="45"/>
      <c r="L719" s="43"/>
      <c r="M719" s="43"/>
      <c r="N719" s="43"/>
      <c r="O719" s="43"/>
      <c r="P719" s="43"/>
      <c r="Q719" s="53">
        <f t="shared" si="30"/>
        <v>0</v>
      </c>
      <c r="R719" s="54">
        <f t="shared" si="31"/>
        <v>1113.56</v>
      </c>
      <c r="S719" s="54">
        <f t="shared" si="32"/>
        <v>1113.56</v>
      </c>
      <c r="T719" s="172"/>
      <c r="U719" s="173"/>
      <c r="V719" s="200"/>
      <c r="W719" s="200"/>
      <c r="X719" s="200"/>
      <c r="Y719" s="200"/>
      <c r="Z719" s="200"/>
      <c r="AA719" s="200"/>
      <c r="AB719" s="200"/>
      <c r="AC719" s="200"/>
      <c r="AD719" s="200"/>
      <c r="AN719" s="200"/>
      <c r="AO719" s="200"/>
      <c r="AP719" s="200"/>
      <c r="AQ719" s="200"/>
      <c r="AR719" s="200"/>
      <c r="AS719" s="200"/>
      <c r="AT719" s="200"/>
      <c r="AU719" s="200"/>
      <c r="AV719" s="200"/>
      <c r="AW719" s="200"/>
      <c r="AX719" s="200"/>
      <c r="AY719" s="200"/>
      <c r="AZ719" s="200"/>
      <c r="BA719" s="200"/>
      <c r="BB719" s="200"/>
      <c r="BC719" s="200"/>
      <c r="BD719" s="200"/>
      <c r="BE719" s="200"/>
      <c r="BF719" s="200"/>
      <c r="BG719" s="200"/>
      <c r="BH719" s="200"/>
      <c r="BI719" s="200"/>
    </row>
    <row r="720" spans="1:61" hidden="1" outlineLevel="2">
      <c r="A720" s="151">
        <v>43658</v>
      </c>
      <c r="B720" s="93" t="s">
        <v>26</v>
      </c>
      <c r="C720" s="55" t="s">
        <v>269</v>
      </c>
      <c r="D720" s="50" t="s">
        <v>83</v>
      </c>
      <c r="E720" s="51" t="s">
        <v>84</v>
      </c>
      <c r="F720" s="49" t="s">
        <v>447</v>
      </c>
      <c r="G720" s="43"/>
      <c r="H720" s="43"/>
      <c r="I720" s="43"/>
      <c r="J720" s="52">
        <v>654</v>
      </c>
      <c r="K720" s="45"/>
      <c r="L720" s="43"/>
      <c r="M720" s="43"/>
      <c r="N720" s="43"/>
      <c r="O720" s="43"/>
      <c r="P720" s="43"/>
      <c r="Q720" s="53">
        <f t="shared" si="30"/>
        <v>0</v>
      </c>
      <c r="R720" s="54">
        <f t="shared" si="31"/>
        <v>654</v>
      </c>
      <c r="S720" s="54">
        <f t="shared" si="32"/>
        <v>654</v>
      </c>
      <c r="T720" s="60"/>
      <c r="U720" s="48"/>
    </row>
    <row r="721" spans="1:61" s="7" customFormat="1" hidden="1" outlineLevel="2">
      <c r="A721" s="151">
        <v>43658</v>
      </c>
      <c r="B721" s="93" t="s">
        <v>26</v>
      </c>
      <c r="C721" s="76" t="s">
        <v>269</v>
      </c>
      <c r="D721" s="50" t="s">
        <v>83</v>
      </c>
      <c r="E721" s="51" t="s">
        <v>84</v>
      </c>
      <c r="F721" s="49" t="s">
        <v>450</v>
      </c>
      <c r="G721" s="50"/>
      <c r="H721" s="50"/>
      <c r="I721" s="43"/>
      <c r="J721" s="52">
        <v>695</v>
      </c>
      <c r="K721" s="45"/>
      <c r="L721" s="43"/>
      <c r="M721" s="43"/>
      <c r="N721" s="43"/>
      <c r="O721" s="43"/>
      <c r="P721" s="43"/>
      <c r="Q721" s="53">
        <f t="shared" si="30"/>
        <v>0</v>
      </c>
      <c r="R721" s="54">
        <f t="shared" si="31"/>
        <v>695</v>
      </c>
      <c r="S721" s="54">
        <f t="shared" si="32"/>
        <v>695</v>
      </c>
      <c r="T721" s="172"/>
      <c r="U721" s="173"/>
      <c r="V721" s="200"/>
      <c r="W721" s="200"/>
      <c r="X721" s="200"/>
      <c r="Y721" s="200"/>
      <c r="Z721" s="200"/>
      <c r="AA721" s="200"/>
      <c r="AB721" s="200"/>
      <c r="AC721" s="200"/>
      <c r="AD721" s="200"/>
      <c r="AN721" s="200"/>
      <c r="AO721" s="200"/>
      <c r="AP721" s="200"/>
      <c r="AQ721" s="200"/>
      <c r="AR721" s="200"/>
      <c r="AS721" s="200"/>
      <c r="AT721" s="200"/>
      <c r="AU721" s="200"/>
      <c r="AV721" s="200"/>
      <c r="AW721" s="200"/>
      <c r="AX721" s="200"/>
      <c r="AY721" s="200"/>
      <c r="AZ721" s="200"/>
      <c r="BA721" s="200"/>
      <c r="BB721" s="200"/>
      <c r="BC721" s="200"/>
      <c r="BD721" s="200"/>
      <c r="BE721" s="200"/>
      <c r="BF721" s="200"/>
      <c r="BG721" s="200"/>
      <c r="BH721" s="200"/>
      <c r="BI721" s="200"/>
    </row>
    <row r="722" spans="1:61" s="7" customFormat="1" hidden="1" outlineLevel="2">
      <c r="A722" s="151">
        <v>43658</v>
      </c>
      <c r="B722" s="93" t="s">
        <v>26</v>
      </c>
      <c r="C722" s="55" t="s">
        <v>345</v>
      </c>
      <c r="D722" s="50" t="s">
        <v>83</v>
      </c>
      <c r="E722" s="51" t="s">
        <v>84</v>
      </c>
      <c r="F722" s="49" t="s">
        <v>454</v>
      </c>
      <c r="G722" s="43"/>
      <c r="H722" s="43"/>
      <c r="I722" s="43"/>
      <c r="J722" s="52">
        <v>736</v>
      </c>
      <c r="K722" s="45"/>
      <c r="L722" s="43"/>
      <c r="M722" s="43"/>
      <c r="N722" s="43"/>
      <c r="O722" s="43"/>
      <c r="P722" s="43"/>
      <c r="Q722" s="53">
        <f t="shared" si="30"/>
        <v>0</v>
      </c>
      <c r="R722" s="54">
        <f t="shared" si="31"/>
        <v>736</v>
      </c>
      <c r="S722" s="54">
        <f t="shared" si="32"/>
        <v>736</v>
      </c>
      <c r="T722" s="172"/>
      <c r="U722" s="173"/>
      <c r="V722" s="200"/>
      <c r="W722" s="200"/>
      <c r="X722" s="200"/>
      <c r="Y722" s="200"/>
      <c r="Z722" s="200"/>
      <c r="AA722" s="200"/>
      <c r="AB722" s="200"/>
      <c r="AC722" s="200"/>
      <c r="AD722" s="200"/>
      <c r="AN722" s="200"/>
      <c r="AO722" s="200"/>
      <c r="AP722" s="200"/>
      <c r="AQ722" s="200"/>
      <c r="AR722" s="200"/>
      <c r="AS722" s="200"/>
      <c r="AT722" s="200"/>
      <c r="AU722" s="200"/>
      <c r="AV722" s="200"/>
      <c r="AW722" s="200"/>
      <c r="AX722" s="200"/>
      <c r="AY722" s="200"/>
      <c r="AZ722" s="200"/>
      <c r="BA722" s="200"/>
      <c r="BB722" s="200"/>
      <c r="BC722" s="200"/>
      <c r="BD722" s="200"/>
      <c r="BE722" s="200"/>
      <c r="BF722" s="200"/>
      <c r="BG722" s="200"/>
      <c r="BH722" s="200"/>
      <c r="BI722" s="200"/>
    </row>
    <row r="723" spans="1:61" s="14" customFormat="1" hidden="1" outlineLevel="2">
      <c r="A723" s="151">
        <v>43659</v>
      </c>
      <c r="B723" s="93" t="s">
        <v>26</v>
      </c>
      <c r="C723" s="49">
        <v>19071306</v>
      </c>
      <c r="D723" s="58" t="s">
        <v>162</v>
      </c>
      <c r="E723" s="51" t="s">
        <v>40</v>
      </c>
      <c r="F723" s="49" t="s">
        <v>456</v>
      </c>
      <c r="G723" s="58"/>
      <c r="H723" s="58"/>
      <c r="I723" s="58"/>
      <c r="J723" s="52">
        <v>1279</v>
      </c>
      <c r="K723" s="58"/>
      <c r="L723" s="58"/>
      <c r="M723" s="58"/>
      <c r="N723" s="58"/>
      <c r="O723" s="58"/>
      <c r="P723" s="58"/>
      <c r="Q723" s="53">
        <f t="shared" si="30"/>
        <v>0</v>
      </c>
      <c r="R723" s="54">
        <f t="shared" si="31"/>
        <v>1279</v>
      </c>
      <c r="S723" s="54">
        <f t="shared" si="32"/>
        <v>1279</v>
      </c>
      <c r="T723" s="83"/>
      <c r="U723" s="180"/>
      <c r="V723" s="204"/>
      <c r="W723" s="204"/>
      <c r="X723" s="204"/>
      <c r="Y723" s="204"/>
      <c r="Z723" s="204"/>
      <c r="AA723" s="204"/>
      <c r="AB723" s="204"/>
      <c r="AC723" s="204"/>
      <c r="AD723" s="204"/>
      <c r="AN723" s="204"/>
      <c r="AO723" s="204"/>
      <c r="AP723" s="204"/>
      <c r="AQ723" s="204"/>
      <c r="AR723" s="204"/>
      <c r="AS723" s="204"/>
      <c r="AT723" s="204"/>
      <c r="AU723" s="204"/>
      <c r="AV723" s="204"/>
      <c r="AW723" s="204"/>
      <c r="AX723" s="204"/>
      <c r="AY723" s="204"/>
      <c r="AZ723" s="204"/>
      <c r="BA723" s="204"/>
      <c r="BB723" s="204"/>
      <c r="BC723" s="204"/>
      <c r="BD723" s="204"/>
      <c r="BE723" s="204"/>
      <c r="BF723" s="204"/>
      <c r="BG723" s="204"/>
      <c r="BH723" s="204"/>
      <c r="BI723" s="204"/>
    </row>
    <row r="724" spans="1:61" s="14" customFormat="1" hidden="1" outlineLevel="2">
      <c r="A724" s="151">
        <v>43659</v>
      </c>
      <c r="B724" s="91" t="s">
        <v>26</v>
      </c>
      <c r="C724" s="49">
        <v>19071307</v>
      </c>
      <c r="D724" s="58" t="s">
        <v>162</v>
      </c>
      <c r="E724" s="51" t="s">
        <v>40</v>
      </c>
      <c r="F724" s="49" t="s">
        <v>457</v>
      </c>
      <c r="G724" s="43"/>
      <c r="H724" s="43"/>
      <c r="I724" s="43"/>
      <c r="J724" s="52">
        <v>1359</v>
      </c>
      <c r="K724" s="45"/>
      <c r="L724" s="43"/>
      <c r="M724" s="43"/>
      <c r="N724" s="43"/>
      <c r="O724" s="43"/>
      <c r="P724" s="43"/>
      <c r="Q724" s="53">
        <f t="shared" si="30"/>
        <v>0</v>
      </c>
      <c r="R724" s="54">
        <f t="shared" si="31"/>
        <v>1359</v>
      </c>
      <c r="S724" s="54">
        <f t="shared" si="32"/>
        <v>1359</v>
      </c>
      <c r="T724" s="83"/>
      <c r="U724" s="180"/>
      <c r="V724" s="204"/>
      <c r="W724" s="204"/>
      <c r="X724" s="204"/>
      <c r="Y724" s="204"/>
      <c r="Z724" s="204"/>
      <c r="AA724" s="204"/>
      <c r="AB724" s="204"/>
      <c r="AC724" s="204"/>
      <c r="AD724" s="204"/>
      <c r="AN724" s="204"/>
      <c r="AO724" s="204"/>
      <c r="AP724" s="204"/>
      <c r="AQ724" s="204"/>
      <c r="AR724" s="204"/>
      <c r="AS724" s="204"/>
      <c r="AT724" s="204"/>
      <c r="AU724" s="204"/>
      <c r="AV724" s="204"/>
      <c r="AW724" s="204"/>
      <c r="AX724" s="204"/>
      <c r="AY724" s="204"/>
      <c r="AZ724" s="204"/>
      <c r="BA724" s="204"/>
      <c r="BB724" s="204"/>
      <c r="BC724" s="204"/>
      <c r="BD724" s="204"/>
      <c r="BE724" s="204"/>
      <c r="BF724" s="204"/>
      <c r="BG724" s="204"/>
      <c r="BH724" s="204"/>
      <c r="BI724" s="204"/>
    </row>
    <row r="725" spans="1:61" s="14" customFormat="1" hidden="1" outlineLevel="2">
      <c r="A725" s="151">
        <v>43659</v>
      </c>
      <c r="B725" s="93" t="s">
        <v>26</v>
      </c>
      <c r="C725" s="49">
        <v>19071312</v>
      </c>
      <c r="D725" s="58" t="s">
        <v>23</v>
      </c>
      <c r="E725" s="51" t="s">
        <v>51</v>
      </c>
      <c r="F725" s="49" t="s">
        <v>462</v>
      </c>
      <c r="G725" s="58"/>
      <c r="H725" s="58"/>
      <c r="I725" s="58"/>
      <c r="J725" s="52">
        <v>1279</v>
      </c>
      <c r="K725" s="58"/>
      <c r="L725" s="58"/>
      <c r="M725" s="58"/>
      <c r="N725" s="58"/>
      <c r="O725" s="58"/>
      <c r="P725" s="58"/>
      <c r="Q725" s="53">
        <f t="shared" si="30"/>
        <v>0</v>
      </c>
      <c r="R725" s="54">
        <f t="shared" si="31"/>
        <v>1279</v>
      </c>
      <c r="S725" s="54">
        <f t="shared" si="32"/>
        <v>1279</v>
      </c>
      <c r="T725" s="83"/>
      <c r="U725" s="180"/>
      <c r="V725" s="204"/>
      <c r="W725" s="204"/>
      <c r="X725" s="204"/>
      <c r="Y725" s="204"/>
      <c r="Z725" s="204"/>
      <c r="AA725" s="204"/>
      <c r="AB725" s="204"/>
      <c r="AC725" s="204"/>
      <c r="AD725" s="204"/>
      <c r="AN725" s="204"/>
      <c r="AO725" s="204"/>
      <c r="AP725" s="204"/>
      <c r="AQ725" s="204"/>
      <c r="AR725" s="204"/>
      <c r="AS725" s="204"/>
      <c r="AT725" s="204"/>
      <c r="AU725" s="204"/>
      <c r="AV725" s="204"/>
      <c r="AW725" s="204"/>
      <c r="AX725" s="204"/>
      <c r="AY725" s="204"/>
      <c r="AZ725" s="204"/>
      <c r="BA725" s="204"/>
      <c r="BB725" s="204"/>
      <c r="BC725" s="204"/>
      <c r="BD725" s="204"/>
      <c r="BE725" s="204"/>
      <c r="BF725" s="204"/>
      <c r="BG725" s="204"/>
      <c r="BH725" s="204"/>
      <c r="BI725" s="204"/>
    </row>
    <row r="726" spans="1:61" s="14" customFormat="1" hidden="1" outlineLevel="2">
      <c r="A726" s="151">
        <v>43659</v>
      </c>
      <c r="B726" s="93" t="s">
        <v>26</v>
      </c>
      <c r="C726" s="49">
        <v>19071313</v>
      </c>
      <c r="D726" s="58" t="s">
        <v>23</v>
      </c>
      <c r="E726" s="51" t="s">
        <v>51</v>
      </c>
      <c r="F726" s="49" t="s">
        <v>463</v>
      </c>
      <c r="G726" s="58"/>
      <c r="H726" s="58"/>
      <c r="I726" s="58"/>
      <c r="J726" s="52">
        <v>957</v>
      </c>
      <c r="K726" s="58"/>
      <c r="L726" s="58"/>
      <c r="M726" s="58"/>
      <c r="N726" s="58"/>
      <c r="O726" s="58"/>
      <c r="P726" s="58"/>
      <c r="Q726" s="53">
        <f t="shared" si="30"/>
        <v>0</v>
      </c>
      <c r="R726" s="54">
        <f t="shared" si="31"/>
        <v>957</v>
      </c>
      <c r="S726" s="54">
        <f t="shared" si="32"/>
        <v>957</v>
      </c>
      <c r="T726" s="83"/>
      <c r="U726" s="180"/>
      <c r="V726" s="204"/>
      <c r="W726" s="204"/>
      <c r="X726" s="204"/>
      <c r="Y726" s="204"/>
      <c r="Z726" s="204"/>
      <c r="AA726" s="204"/>
      <c r="AB726" s="204"/>
      <c r="AC726" s="204"/>
      <c r="AD726" s="204"/>
      <c r="AN726" s="204"/>
      <c r="AO726" s="204"/>
      <c r="AP726" s="204"/>
      <c r="AQ726" s="204"/>
      <c r="AR726" s="204"/>
      <c r="AS726" s="204"/>
      <c r="AT726" s="204"/>
      <c r="AU726" s="204"/>
      <c r="AV726" s="204"/>
      <c r="AW726" s="204"/>
      <c r="AX726" s="204"/>
      <c r="AY726" s="204"/>
      <c r="AZ726" s="204"/>
      <c r="BA726" s="204"/>
      <c r="BB726" s="204"/>
      <c r="BC726" s="204"/>
      <c r="BD726" s="204"/>
      <c r="BE726" s="204"/>
      <c r="BF726" s="204"/>
      <c r="BG726" s="204"/>
      <c r="BH726" s="204"/>
      <c r="BI726" s="204"/>
    </row>
    <row r="727" spans="1:61" s="14" customFormat="1" hidden="1" outlineLevel="2">
      <c r="A727" s="151">
        <v>43659</v>
      </c>
      <c r="B727" s="93" t="s">
        <v>26</v>
      </c>
      <c r="C727" s="49">
        <v>19071316</v>
      </c>
      <c r="D727" s="43" t="s">
        <v>428</v>
      </c>
      <c r="E727" s="51" t="s">
        <v>34</v>
      </c>
      <c r="F727" s="49" t="s">
        <v>466</v>
      </c>
      <c r="G727" s="58"/>
      <c r="H727" s="58"/>
      <c r="I727" s="58"/>
      <c r="J727" s="52">
        <v>754</v>
      </c>
      <c r="K727" s="79">
        <v>-269</v>
      </c>
      <c r="L727" s="58"/>
      <c r="M727" s="58"/>
      <c r="N727" s="58"/>
      <c r="O727" s="58"/>
      <c r="P727" s="58"/>
      <c r="Q727" s="53">
        <f t="shared" si="30"/>
        <v>0</v>
      </c>
      <c r="R727" s="54">
        <f t="shared" si="31"/>
        <v>485</v>
      </c>
      <c r="S727" s="54">
        <f t="shared" si="32"/>
        <v>485</v>
      </c>
      <c r="T727" s="83"/>
      <c r="U727" s="180"/>
      <c r="V727" s="204"/>
      <c r="W727" s="204"/>
      <c r="X727" s="204"/>
      <c r="Y727" s="204"/>
      <c r="Z727" s="204"/>
      <c r="AA727" s="204"/>
      <c r="AB727" s="204"/>
      <c r="AC727" s="204"/>
      <c r="AD727" s="204"/>
      <c r="AN727" s="204"/>
      <c r="AO727" s="204"/>
      <c r="AP727" s="204"/>
      <c r="AQ727" s="204"/>
      <c r="AR727" s="204"/>
      <c r="AS727" s="204"/>
      <c r="AT727" s="204"/>
      <c r="AU727" s="204"/>
      <c r="AV727" s="204"/>
      <c r="AW727" s="204"/>
      <c r="AX727" s="204"/>
      <c r="AY727" s="204"/>
      <c r="AZ727" s="204"/>
      <c r="BA727" s="204"/>
      <c r="BB727" s="204"/>
      <c r="BC727" s="204"/>
      <c r="BD727" s="204"/>
      <c r="BE727" s="204"/>
      <c r="BF727" s="204"/>
      <c r="BG727" s="204"/>
      <c r="BH727" s="204"/>
      <c r="BI727" s="204"/>
    </row>
    <row r="728" spans="1:61" s="7" customFormat="1" hidden="1" outlineLevel="2">
      <c r="A728" s="151">
        <v>43659</v>
      </c>
      <c r="B728" s="91" t="s">
        <v>26</v>
      </c>
      <c r="C728" s="49">
        <v>19071321</v>
      </c>
      <c r="D728" s="57" t="s">
        <v>66</v>
      </c>
      <c r="E728" s="51" t="s">
        <v>40</v>
      </c>
      <c r="F728" s="49" t="s">
        <v>472</v>
      </c>
      <c r="G728" s="43"/>
      <c r="H728" s="43"/>
      <c r="I728" s="43"/>
      <c r="J728" s="52">
        <v>1359</v>
      </c>
      <c r="K728" s="45"/>
      <c r="L728" s="43"/>
      <c r="M728" s="43"/>
      <c r="N728" s="43"/>
      <c r="O728" s="43"/>
      <c r="P728" s="43"/>
      <c r="Q728" s="53">
        <f t="shared" si="30"/>
        <v>0</v>
      </c>
      <c r="R728" s="54">
        <f t="shared" si="31"/>
        <v>1359</v>
      </c>
      <c r="S728" s="54">
        <f t="shared" si="32"/>
        <v>1359</v>
      </c>
      <c r="T728" s="172"/>
      <c r="U728" s="173"/>
      <c r="V728" s="200"/>
      <c r="W728" s="200"/>
      <c r="X728" s="200"/>
      <c r="Y728" s="200"/>
      <c r="Z728" s="200"/>
      <c r="AA728" s="200"/>
      <c r="AB728" s="200"/>
      <c r="AC728" s="200"/>
      <c r="AD728" s="200"/>
      <c r="AN728" s="200"/>
      <c r="AO728" s="200"/>
      <c r="AP728" s="200"/>
      <c r="AQ728" s="200"/>
      <c r="AR728" s="200"/>
      <c r="AS728" s="200"/>
      <c r="AT728" s="200"/>
      <c r="AU728" s="200"/>
      <c r="AV728" s="200"/>
      <c r="AW728" s="200"/>
      <c r="AX728" s="200"/>
      <c r="AY728" s="200"/>
      <c r="AZ728" s="200"/>
      <c r="BA728" s="200"/>
      <c r="BB728" s="200"/>
      <c r="BC728" s="200"/>
      <c r="BD728" s="200"/>
      <c r="BE728" s="200"/>
      <c r="BF728" s="200"/>
      <c r="BG728" s="200"/>
      <c r="BH728" s="200"/>
      <c r="BI728" s="200"/>
    </row>
    <row r="729" spans="1:61" s="7" customFormat="1" hidden="1" outlineLevel="2">
      <c r="A729" s="151">
        <v>43659</v>
      </c>
      <c r="B729" s="90" t="s">
        <v>26</v>
      </c>
      <c r="C729" s="49"/>
      <c r="D729" s="50" t="s">
        <v>33</v>
      </c>
      <c r="E729" s="51" t="s">
        <v>61</v>
      </c>
      <c r="F729" s="62" t="s">
        <v>473</v>
      </c>
      <c r="G729" s="50"/>
      <c r="H729" s="50"/>
      <c r="I729" s="43"/>
      <c r="J729" s="52">
        <v>900</v>
      </c>
      <c r="K729" s="45"/>
      <c r="L729" s="43"/>
      <c r="M729" s="43"/>
      <c r="N729" s="43"/>
      <c r="O729" s="43"/>
      <c r="P729" s="52"/>
      <c r="Q729" s="53">
        <f t="shared" si="30"/>
        <v>0</v>
      </c>
      <c r="R729" s="54">
        <f t="shared" si="31"/>
        <v>900</v>
      </c>
      <c r="S729" s="54">
        <f t="shared" si="32"/>
        <v>900</v>
      </c>
      <c r="T729" s="172"/>
      <c r="U729" s="173"/>
      <c r="V729" s="200"/>
      <c r="W729" s="200"/>
      <c r="X729" s="200"/>
      <c r="Y729" s="200"/>
      <c r="Z729" s="200"/>
      <c r="AA729" s="200"/>
      <c r="AB729" s="200"/>
      <c r="AC729" s="200"/>
      <c r="AD729" s="200"/>
      <c r="AN729" s="200"/>
      <c r="AO729" s="200"/>
      <c r="AP729" s="200"/>
      <c r="AQ729" s="200"/>
      <c r="AR729" s="200"/>
      <c r="AS729" s="200"/>
      <c r="AT729" s="200"/>
      <c r="AU729" s="200"/>
      <c r="AV729" s="200"/>
      <c r="AW729" s="200"/>
      <c r="AX729" s="200"/>
      <c r="AY729" s="200"/>
      <c r="AZ729" s="200"/>
      <c r="BA729" s="200"/>
      <c r="BB729" s="200"/>
      <c r="BC729" s="200"/>
      <c r="BD729" s="200"/>
      <c r="BE729" s="200"/>
      <c r="BF729" s="200"/>
      <c r="BG729" s="200"/>
      <c r="BH729" s="200"/>
      <c r="BI729" s="200"/>
    </row>
    <row r="730" spans="1:61" s="7" customFormat="1" hidden="1" outlineLevel="2">
      <c r="A730" s="151">
        <v>43659</v>
      </c>
      <c r="B730" s="93" t="s">
        <v>26</v>
      </c>
      <c r="C730" s="55" t="s">
        <v>345</v>
      </c>
      <c r="D730" s="50" t="s">
        <v>83</v>
      </c>
      <c r="E730" s="51" t="s">
        <v>142</v>
      </c>
      <c r="F730" s="49" t="s">
        <v>474</v>
      </c>
      <c r="G730" s="58"/>
      <c r="H730" s="58"/>
      <c r="I730" s="58"/>
      <c r="J730" s="52">
        <v>1279</v>
      </c>
      <c r="K730" s="58"/>
      <c r="L730" s="58"/>
      <c r="M730" s="58"/>
      <c r="N730" s="58"/>
      <c r="O730" s="58"/>
      <c r="P730" s="58"/>
      <c r="Q730" s="53">
        <f t="shared" si="30"/>
        <v>0</v>
      </c>
      <c r="R730" s="54">
        <f t="shared" si="31"/>
        <v>1279</v>
      </c>
      <c r="S730" s="54">
        <f t="shared" si="32"/>
        <v>1279</v>
      </c>
      <c r="T730" s="172"/>
      <c r="U730" s="173"/>
      <c r="V730" s="200"/>
      <c r="W730" s="200"/>
      <c r="X730" s="200"/>
      <c r="Y730" s="200"/>
      <c r="Z730" s="200"/>
      <c r="AA730" s="200"/>
      <c r="AB730" s="200"/>
      <c r="AC730" s="200"/>
      <c r="AD730" s="200"/>
      <c r="AN730" s="200"/>
      <c r="AO730" s="200"/>
      <c r="AP730" s="200"/>
      <c r="AQ730" s="200"/>
      <c r="AR730" s="200"/>
      <c r="AS730" s="200"/>
      <c r="AT730" s="200"/>
      <c r="AU730" s="200"/>
      <c r="AV730" s="200"/>
      <c r="AW730" s="200"/>
      <c r="AX730" s="200"/>
      <c r="AY730" s="200"/>
      <c r="AZ730" s="200"/>
      <c r="BA730" s="200"/>
      <c r="BB730" s="200"/>
      <c r="BC730" s="200"/>
      <c r="BD730" s="200"/>
      <c r="BE730" s="200"/>
      <c r="BF730" s="200"/>
      <c r="BG730" s="200"/>
      <c r="BH730" s="200"/>
      <c r="BI730" s="200"/>
    </row>
    <row r="731" spans="1:61" hidden="1" outlineLevel="2">
      <c r="A731" s="151">
        <v>43659</v>
      </c>
      <c r="B731" s="93" t="s">
        <v>26</v>
      </c>
      <c r="C731" s="55" t="s">
        <v>269</v>
      </c>
      <c r="D731" s="50" t="s">
        <v>83</v>
      </c>
      <c r="E731" s="51" t="s">
        <v>142</v>
      </c>
      <c r="F731" s="49" t="s">
        <v>475</v>
      </c>
      <c r="G731" s="58"/>
      <c r="H731" s="58"/>
      <c r="I731" s="58"/>
      <c r="J731" s="52">
        <v>957</v>
      </c>
      <c r="K731" s="58"/>
      <c r="L731" s="58"/>
      <c r="M731" s="58"/>
      <c r="N731" s="58"/>
      <c r="O731" s="58"/>
      <c r="P731" s="58"/>
      <c r="Q731" s="53">
        <f t="shared" si="30"/>
        <v>0</v>
      </c>
      <c r="R731" s="54">
        <f t="shared" si="31"/>
        <v>957</v>
      </c>
      <c r="S731" s="54">
        <f t="shared" si="32"/>
        <v>957</v>
      </c>
      <c r="T731" s="60"/>
      <c r="U731" s="48"/>
    </row>
    <row r="732" spans="1:61" hidden="1" outlineLevel="2">
      <c r="A732" s="151">
        <v>43659</v>
      </c>
      <c r="B732" s="93" t="s">
        <v>26</v>
      </c>
      <c r="C732" s="75" t="s">
        <v>345</v>
      </c>
      <c r="D732" s="50" t="s">
        <v>83</v>
      </c>
      <c r="E732" s="51" t="s">
        <v>84</v>
      </c>
      <c r="F732" s="49" t="s">
        <v>476</v>
      </c>
      <c r="G732" s="58"/>
      <c r="H732" s="58"/>
      <c r="I732" s="58"/>
      <c r="J732" s="52">
        <v>613</v>
      </c>
      <c r="K732" s="58"/>
      <c r="L732" s="58"/>
      <c r="M732" s="58"/>
      <c r="N732" s="58"/>
      <c r="O732" s="58"/>
      <c r="P732" s="58"/>
      <c r="Q732" s="53">
        <f t="shared" si="30"/>
        <v>0</v>
      </c>
      <c r="R732" s="54">
        <f t="shared" si="31"/>
        <v>613</v>
      </c>
      <c r="S732" s="54">
        <f t="shared" si="32"/>
        <v>613</v>
      </c>
      <c r="T732" s="60"/>
      <c r="U732" s="48"/>
    </row>
    <row r="733" spans="1:61" s="7" customFormat="1" hidden="1" outlineLevel="2">
      <c r="A733" s="151">
        <v>43659</v>
      </c>
      <c r="B733" s="93" t="s">
        <v>26</v>
      </c>
      <c r="C733" s="75" t="s">
        <v>345</v>
      </c>
      <c r="D733" s="50" t="s">
        <v>83</v>
      </c>
      <c r="E733" s="51" t="s">
        <v>142</v>
      </c>
      <c r="F733" s="49" t="s">
        <v>478</v>
      </c>
      <c r="G733" s="58"/>
      <c r="H733" s="58"/>
      <c r="I733" s="58"/>
      <c r="J733" s="52">
        <v>957</v>
      </c>
      <c r="K733" s="58"/>
      <c r="L733" s="58"/>
      <c r="M733" s="58"/>
      <c r="N733" s="58"/>
      <c r="O733" s="58"/>
      <c r="P733" s="58"/>
      <c r="Q733" s="53">
        <f t="shared" si="30"/>
        <v>0</v>
      </c>
      <c r="R733" s="54">
        <f t="shared" si="31"/>
        <v>957</v>
      </c>
      <c r="S733" s="54">
        <f t="shared" si="32"/>
        <v>957</v>
      </c>
      <c r="T733" s="172"/>
      <c r="U733" s="173"/>
      <c r="V733" s="200"/>
      <c r="W733" s="200"/>
      <c r="X733" s="200"/>
      <c r="Y733" s="200"/>
      <c r="Z733" s="200"/>
      <c r="AA733" s="200"/>
      <c r="AB733" s="200"/>
      <c r="AC733" s="200"/>
      <c r="AD733" s="200"/>
      <c r="AN733" s="200"/>
      <c r="AO733" s="200"/>
      <c r="AP733" s="200"/>
      <c r="AQ733" s="200"/>
      <c r="AR733" s="200"/>
      <c r="AS733" s="200"/>
      <c r="AT733" s="200"/>
      <c r="AU733" s="200"/>
      <c r="AV733" s="200"/>
      <c r="AW733" s="200"/>
      <c r="AX733" s="200"/>
      <c r="AY733" s="200"/>
      <c r="AZ733" s="200"/>
      <c r="BA733" s="200"/>
      <c r="BB733" s="200"/>
      <c r="BC733" s="200"/>
      <c r="BD733" s="200"/>
      <c r="BE733" s="200"/>
      <c r="BF733" s="200"/>
      <c r="BG733" s="200"/>
      <c r="BH733" s="200"/>
      <c r="BI733" s="200"/>
    </row>
    <row r="734" spans="1:61" s="7" customFormat="1" hidden="1" outlineLevel="2">
      <c r="A734" s="151">
        <v>43659</v>
      </c>
      <c r="B734" s="93" t="s">
        <v>26</v>
      </c>
      <c r="C734" s="75" t="s">
        <v>345</v>
      </c>
      <c r="D734" s="50" t="s">
        <v>83</v>
      </c>
      <c r="E734" s="51" t="s">
        <v>84</v>
      </c>
      <c r="F734" s="49" t="s">
        <v>103</v>
      </c>
      <c r="G734" s="58"/>
      <c r="H734" s="58"/>
      <c r="I734" s="58"/>
      <c r="J734" s="52">
        <v>613</v>
      </c>
      <c r="K734" s="58"/>
      <c r="L734" s="58"/>
      <c r="M734" s="58"/>
      <c r="N734" s="58"/>
      <c r="O734" s="58"/>
      <c r="P734" s="58"/>
      <c r="Q734" s="53">
        <f t="shared" si="30"/>
        <v>0</v>
      </c>
      <c r="R734" s="54">
        <f t="shared" si="31"/>
        <v>613</v>
      </c>
      <c r="S734" s="54">
        <f t="shared" si="32"/>
        <v>613</v>
      </c>
      <c r="T734" s="172"/>
      <c r="U734" s="173"/>
      <c r="V734" s="200"/>
      <c r="W734" s="200"/>
      <c r="X734" s="200"/>
      <c r="Y734" s="200"/>
      <c r="Z734" s="200"/>
      <c r="AA734" s="200"/>
      <c r="AB734" s="200"/>
      <c r="AC734" s="200"/>
      <c r="AD734" s="200"/>
      <c r="AN734" s="200"/>
      <c r="AO734" s="200"/>
      <c r="AP734" s="200"/>
      <c r="AQ734" s="200"/>
      <c r="AR734" s="200"/>
      <c r="AS734" s="200"/>
      <c r="AT734" s="200"/>
      <c r="AU734" s="200"/>
      <c r="AV734" s="200"/>
      <c r="AW734" s="200"/>
      <c r="AX734" s="200"/>
      <c r="AY734" s="200"/>
      <c r="AZ734" s="200"/>
      <c r="BA734" s="200"/>
      <c r="BB734" s="200"/>
      <c r="BC734" s="200"/>
      <c r="BD734" s="200"/>
      <c r="BE734" s="200"/>
      <c r="BF734" s="200"/>
      <c r="BG734" s="200"/>
      <c r="BH734" s="200"/>
      <c r="BI734" s="200"/>
    </row>
    <row r="735" spans="1:61" s="11" customFormat="1" hidden="1" outlineLevel="2">
      <c r="A735" s="151">
        <v>43659</v>
      </c>
      <c r="B735" s="93" t="s">
        <v>26</v>
      </c>
      <c r="C735" s="75" t="s">
        <v>345</v>
      </c>
      <c r="D735" s="50" t="s">
        <v>83</v>
      </c>
      <c r="E735" s="51" t="s">
        <v>84</v>
      </c>
      <c r="F735" s="49" t="s">
        <v>479</v>
      </c>
      <c r="G735" s="58"/>
      <c r="H735" s="58"/>
      <c r="I735" s="58"/>
      <c r="J735" s="52">
        <v>654</v>
      </c>
      <c r="K735" s="58"/>
      <c r="L735" s="58"/>
      <c r="M735" s="58"/>
      <c r="N735" s="58"/>
      <c r="O735" s="58"/>
      <c r="P735" s="58"/>
      <c r="Q735" s="53">
        <f t="shared" si="30"/>
        <v>0</v>
      </c>
      <c r="R735" s="54">
        <f t="shared" si="31"/>
        <v>654</v>
      </c>
      <c r="S735" s="54">
        <f t="shared" si="32"/>
        <v>654</v>
      </c>
      <c r="T735" s="172"/>
      <c r="U735" s="173"/>
      <c r="V735" s="149"/>
      <c r="W735" s="149"/>
      <c r="X735" s="149"/>
      <c r="Y735" s="149"/>
      <c r="Z735" s="149"/>
      <c r="AA735" s="149"/>
      <c r="AB735" s="149"/>
      <c r="AC735" s="149"/>
      <c r="AD735" s="149"/>
      <c r="AN735" s="149"/>
      <c r="AO735" s="149"/>
      <c r="AP735" s="149"/>
      <c r="AQ735" s="149"/>
      <c r="AR735" s="149"/>
      <c r="AS735" s="149"/>
      <c r="AT735" s="149"/>
      <c r="AU735" s="149"/>
      <c r="AV735" s="149"/>
      <c r="AW735" s="149"/>
      <c r="AX735" s="149"/>
      <c r="AY735" s="149"/>
      <c r="AZ735" s="149"/>
      <c r="BA735" s="149"/>
      <c r="BB735" s="149"/>
      <c r="BC735" s="149"/>
      <c r="BD735" s="149"/>
      <c r="BE735" s="149"/>
      <c r="BF735" s="149"/>
      <c r="BG735" s="149"/>
      <c r="BH735" s="149"/>
      <c r="BI735" s="149"/>
    </row>
    <row r="736" spans="1:61" s="9" customFormat="1" ht="18" hidden="1" outlineLevel="2" thickBot="1">
      <c r="A736" s="151">
        <v>43659</v>
      </c>
      <c r="B736" s="91" t="s">
        <v>26</v>
      </c>
      <c r="C736" s="55" t="s">
        <v>345</v>
      </c>
      <c r="D736" s="50" t="s">
        <v>83</v>
      </c>
      <c r="E736" s="51" t="s">
        <v>84</v>
      </c>
      <c r="F736" s="49" t="s">
        <v>480</v>
      </c>
      <c r="G736" s="43"/>
      <c r="H736" s="43"/>
      <c r="I736" s="43"/>
      <c r="J736" s="52">
        <v>921</v>
      </c>
      <c r="K736" s="45"/>
      <c r="L736" s="43"/>
      <c r="M736" s="43"/>
      <c r="N736" s="43"/>
      <c r="O736" s="43"/>
      <c r="P736" s="43"/>
      <c r="Q736" s="53">
        <f t="shared" si="30"/>
        <v>0</v>
      </c>
      <c r="R736" s="54">
        <f t="shared" si="31"/>
        <v>921</v>
      </c>
      <c r="S736" s="54">
        <f t="shared" si="32"/>
        <v>921</v>
      </c>
      <c r="T736" s="172"/>
      <c r="U736" s="173"/>
      <c r="V736" s="197"/>
      <c r="W736" s="197"/>
      <c r="X736" s="197"/>
      <c r="Y736" s="197"/>
      <c r="Z736" s="197"/>
      <c r="AA736" s="197"/>
      <c r="AB736" s="197"/>
      <c r="AC736" s="197"/>
      <c r="AD736" s="197"/>
      <c r="AN736" s="197"/>
      <c r="AO736" s="197"/>
      <c r="AP736" s="197"/>
      <c r="AQ736" s="197"/>
      <c r="AR736" s="197"/>
      <c r="AS736" s="197"/>
      <c r="AT736" s="197"/>
      <c r="AU736" s="197"/>
      <c r="AV736" s="197"/>
      <c r="AW736" s="197"/>
      <c r="AX736" s="197"/>
      <c r="AY736" s="197"/>
      <c r="AZ736" s="197"/>
      <c r="BA736" s="197"/>
      <c r="BB736" s="197"/>
      <c r="BC736" s="197"/>
      <c r="BD736" s="197"/>
      <c r="BE736" s="197"/>
      <c r="BF736" s="197"/>
      <c r="BG736" s="197"/>
      <c r="BH736" s="197"/>
      <c r="BI736" s="197"/>
    </row>
    <row r="737" spans="1:61" ht="18" hidden="1" outlineLevel="2" thickTop="1">
      <c r="A737" s="151">
        <v>43659</v>
      </c>
      <c r="B737" s="93" t="s">
        <v>26</v>
      </c>
      <c r="C737" s="75" t="s">
        <v>345</v>
      </c>
      <c r="D737" s="50" t="s">
        <v>83</v>
      </c>
      <c r="E737" s="51" t="s">
        <v>84</v>
      </c>
      <c r="F737" s="49" t="s">
        <v>106</v>
      </c>
      <c r="G737" s="58"/>
      <c r="H737" s="58"/>
      <c r="I737" s="58"/>
      <c r="J737" s="52">
        <v>623</v>
      </c>
      <c r="K737" s="58"/>
      <c r="L737" s="58"/>
      <c r="M737" s="58"/>
      <c r="N737" s="58"/>
      <c r="O737" s="58"/>
      <c r="P737" s="58"/>
      <c r="Q737" s="53">
        <f t="shared" si="30"/>
        <v>0</v>
      </c>
      <c r="R737" s="54">
        <f t="shared" si="31"/>
        <v>623</v>
      </c>
      <c r="S737" s="54">
        <f t="shared" si="32"/>
        <v>623</v>
      </c>
      <c r="T737" s="60"/>
      <c r="U737" s="48"/>
    </row>
    <row r="738" spans="1:61" hidden="1" outlineLevel="2">
      <c r="A738" s="151">
        <v>43659</v>
      </c>
      <c r="B738" s="91" t="s">
        <v>26</v>
      </c>
      <c r="C738" s="55" t="s">
        <v>269</v>
      </c>
      <c r="D738" s="50" t="s">
        <v>83</v>
      </c>
      <c r="E738" s="51" t="s">
        <v>84</v>
      </c>
      <c r="F738" s="49" t="s">
        <v>267</v>
      </c>
      <c r="G738" s="43"/>
      <c r="H738" s="43"/>
      <c r="I738" s="43"/>
      <c r="J738" s="52">
        <v>623</v>
      </c>
      <c r="K738" s="45"/>
      <c r="L738" s="43"/>
      <c r="M738" s="43"/>
      <c r="N738" s="43"/>
      <c r="O738" s="43"/>
      <c r="P738" s="43"/>
      <c r="Q738" s="53">
        <f t="shared" si="30"/>
        <v>0</v>
      </c>
      <c r="R738" s="54">
        <f t="shared" si="31"/>
        <v>623</v>
      </c>
      <c r="S738" s="54">
        <f t="shared" si="32"/>
        <v>623</v>
      </c>
      <c r="T738" s="60"/>
      <c r="U738" s="48"/>
    </row>
    <row r="739" spans="1:61" hidden="1" outlineLevel="2">
      <c r="A739" s="151">
        <v>43659</v>
      </c>
      <c r="B739" s="91" t="s">
        <v>26</v>
      </c>
      <c r="C739" s="55" t="s">
        <v>345</v>
      </c>
      <c r="D739" s="50" t="s">
        <v>83</v>
      </c>
      <c r="E739" s="51" t="s">
        <v>142</v>
      </c>
      <c r="F739" s="49" t="s">
        <v>482</v>
      </c>
      <c r="G739" s="43"/>
      <c r="H739" s="43"/>
      <c r="I739" s="43"/>
      <c r="J739" s="52">
        <v>1230</v>
      </c>
      <c r="K739" s="45"/>
      <c r="L739" s="43"/>
      <c r="M739" s="43"/>
      <c r="N739" s="43"/>
      <c r="O739" s="43"/>
      <c r="P739" s="43"/>
      <c r="Q739" s="53">
        <f t="shared" si="30"/>
        <v>0</v>
      </c>
      <c r="R739" s="54">
        <f t="shared" si="31"/>
        <v>1230</v>
      </c>
      <c r="S739" s="54">
        <f t="shared" si="32"/>
        <v>1230</v>
      </c>
      <c r="T739" s="60"/>
      <c r="U739" s="48"/>
    </row>
    <row r="740" spans="1:61" s="7" customFormat="1" hidden="1" outlineLevel="2">
      <c r="A740" s="151">
        <v>43659</v>
      </c>
      <c r="B740" s="93" t="s">
        <v>26</v>
      </c>
      <c r="C740" s="75" t="s">
        <v>82</v>
      </c>
      <c r="D740" s="50" t="s">
        <v>83</v>
      </c>
      <c r="E740" s="51" t="s">
        <v>142</v>
      </c>
      <c r="F740" s="49" t="s">
        <v>483</v>
      </c>
      <c r="G740" s="58"/>
      <c r="H740" s="58"/>
      <c r="I740" s="58"/>
      <c r="J740" s="52">
        <v>868</v>
      </c>
      <c r="K740" s="58"/>
      <c r="L740" s="58"/>
      <c r="M740" s="58"/>
      <c r="N740" s="58"/>
      <c r="O740" s="58"/>
      <c r="P740" s="58"/>
      <c r="Q740" s="53">
        <f t="shared" si="30"/>
        <v>0</v>
      </c>
      <c r="R740" s="54">
        <f t="shared" si="31"/>
        <v>868</v>
      </c>
      <c r="S740" s="54">
        <f t="shared" si="32"/>
        <v>868</v>
      </c>
      <c r="T740" s="172"/>
      <c r="U740" s="173"/>
      <c r="V740" s="200"/>
      <c r="W740" s="200"/>
      <c r="X740" s="200"/>
      <c r="Y740" s="200"/>
      <c r="Z740" s="200"/>
      <c r="AA740" s="200"/>
      <c r="AB740" s="200"/>
      <c r="AC740" s="200"/>
      <c r="AD740" s="200"/>
      <c r="AN740" s="200"/>
      <c r="AO740" s="200"/>
      <c r="AP740" s="200"/>
      <c r="AQ740" s="200"/>
      <c r="AR740" s="200"/>
      <c r="AS740" s="200"/>
      <c r="AT740" s="200"/>
      <c r="AU740" s="200"/>
      <c r="AV740" s="200"/>
      <c r="AW740" s="200"/>
      <c r="AX740" s="200"/>
      <c r="AY740" s="200"/>
      <c r="AZ740" s="200"/>
      <c r="BA740" s="200"/>
      <c r="BB740" s="200"/>
      <c r="BC740" s="200"/>
      <c r="BD740" s="200"/>
      <c r="BE740" s="200"/>
      <c r="BF740" s="200"/>
      <c r="BG740" s="200"/>
      <c r="BH740" s="200"/>
      <c r="BI740" s="200"/>
    </row>
    <row r="741" spans="1:61" s="7" customFormat="1" hidden="1" outlineLevel="2">
      <c r="A741" s="151">
        <v>43659</v>
      </c>
      <c r="B741" s="93" t="s">
        <v>26</v>
      </c>
      <c r="C741" s="75" t="s">
        <v>269</v>
      </c>
      <c r="D741" s="50" t="s">
        <v>83</v>
      </c>
      <c r="E741" s="51" t="s">
        <v>84</v>
      </c>
      <c r="F741" s="49" t="s">
        <v>485</v>
      </c>
      <c r="G741" s="58"/>
      <c r="H741" s="58"/>
      <c r="I741" s="58"/>
      <c r="J741" s="52">
        <v>623</v>
      </c>
      <c r="K741" s="58"/>
      <c r="L741" s="58"/>
      <c r="M741" s="58"/>
      <c r="N741" s="58"/>
      <c r="O741" s="58"/>
      <c r="P741" s="58"/>
      <c r="Q741" s="53">
        <f t="shared" si="30"/>
        <v>0</v>
      </c>
      <c r="R741" s="54">
        <f t="shared" si="31"/>
        <v>623</v>
      </c>
      <c r="S741" s="54">
        <f t="shared" si="32"/>
        <v>623</v>
      </c>
      <c r="T741" s="172"/>
      <c r="U741" s="173"/>
      <c r="V741" s="200"/>
      <c r="W741" s="200"/>
      <c r="X741" s="200"/>
      <c r="Y741" s="200"/>
      <c r="Z741" s="200"/>
      <c r="AA741" s="200"/>
      <c r="AB741" s="200"/>
      <c r="AC741" s="200"/>
      <c r="AD741" s="200"/>
      <c r="AN741" s="200"/>
      <c r="AO741" s="200"/>
      <c r="AP741" s="200"/>
      <c r="AQ741" s="200"/>
      <c r="AR741" s="200"/>
      <c r="AS741" s="200"/>
      <c r="AT741" s="200"/>
      <c r="AU741" s="200"/>
      <c r="AV741" s="200"/>
      <c r="AW741" s="200"/>
      <c r="AX741" s="200"/>
      <c r="AY741" s="200"/>
      <c r="AZ741" s="200"/>
      <c r="BA741" s="200"/>
      <c r="BB741" s="200"/>
      <c r="BC741" s="200"/>
      <c r="BD741" s="200"/>
      <c r="BE741" s="200"/>
      <c r="BF741" s="200"/>
      <c r="BG741" s="200"/>
      <c r="BH741" s="200"/>
      <c r="BI741" s="200"/>
    </row>
    <row r="742" spans="1:61" s="7" customFormat="1" hidden="1" outlineLevel="2">
      <c r="A742" s="151">
        <v>43660</v>
      </c>
      <c r="B742" s="93" t="s">
        <v>26</v>
      </c>
      <c r="C742" s="49">
        <v>19071406</v>
      </c>
      <c r="D742" s="58" t="s">
        <v>39</v>
      </c>
      <c r="E742" s="51" t="s">
        <v>73</v>
      </c>
      <c r="F742" s="49" t="s">
        <v>487</v>
      </c>
      <c r="G742" s="58"/>
      <c r="H742" s="58"/>
      <c r="I742" s="58"/>
      <c r="J742" s="52">
        <v>613</v>
      </c>
      <c r="K742" s="58"/>
      <c r="L742" s="58"/>
      <c r="M742" s="58"/>
      <c r="N742" s="58"/>
      <c r="O742" s="58"/>
      <c r="P742" s="58"/>
      <c r="Q742" s="53">
        <f t="shared" si="30"/>
        <v>0</v>
      </c>
      <c r="R742" s="54">
        <f t="shared" si="31"/>
        <v>613</v>
      </c>
      <c r="S742" s="54">
        <f t="shared" si="32"/>
        <v>613</v>
      </c>
      <c r="T742" s="172"/>
      <c r="U742" s="173"/>
      <c r="V742" s="200"/>
      <c r="W742" s="200"/>
      <c r="X742" s="200"/>
      <c r="Y742" s="200"/>
      <c r="Z742" s="200"/>
      <c r="AA742" s="200"/>
      <c r="AB742" s="200"/>
      <c r="AC742" s="200"/>
      <c r="AD742" s="200"/>
      <c r="AN742" s="200"/>
      <c r="AO742" s="200"/>
      <c r="AP742" s="200"/>
      <c r="AQ742" s="200"/>
      <c r="AR742" s="200"/>
      <c r="AS742" s="200"/>
      <c r="AT742" s="200"/>
      <c r="AU742" s="200"/>
      <c r="AV742" s="200"/>
      <c r="AW742" s="200"/>
      <c r="AX742" s="200"/>
      <c r="AY742" s="200"/>
      <c r="AZ742" s="200"/>
      <c r="BA742" s="200"/>
      <c r="BB742" s="200"/>
      <c r="BC742" s="200"/>
      <c r="BD742" s="200"/>
      <c r="BE742" s="200"/>
      <c r="BF742" s="200"/>
      <c r="BG742" s="200"/>
      <c r="BH742" s="200"/>
      <c r="BI742" s="200"/>
    </row>
    <row r="743" spans="1:61" s="7" customFormat="1" hidden="1" outlineLevel="2">
      <c r="A743" s="151">
        <v>43660</v>
      </c>
      <c r="B743" s="93" t="s">
        <v>26</v>
      </c>
      <c r="C743" s="49">
        <v>19071407</v>
      </c>
      <c r="D743" s="58" t="s">
        <v>39</v>
      </c>
      <c r="E743" s="51" t="s">
        <v>73</v>
      </c>
      <c r="F743" s="49" t="s">
        <v>488</v>
      </c>
      <c r="G743" s="58"/>
      <c r="H743" s="58"/>
      <c r="I743" s="58"/>
      <c r="J743" s="52">
        <v>654</v>
      </c>
      <c r="K743" s="58"/>
      <c r="L743" s="58"/>
      <c r="M743" s="58"/>
      <c r="N743" s="58"/>
      <c r="O743" s="58"/>
      <c r="P743" s="58"/>
      <c r="Q743" s="53">
        <f t="shared" si="30"/>
        <v>0</v>
      </c>
      <c r="R743" s="54">
        <f t="shared" si="31"/>
        <v>654</v>
      </c>
      <c r="S743" s="54">
        <f t="shared" si="32"/>
        <v>654</v>
      </c>
      <c r="T743" s="172"/>
      <c r="U743" s="173"/>
      <c r="V743" s="200"/>
      <c r="W743" s="200"/>
      <c r="X743" s="200"/>
      <c r="Y743" s="200"/>
      <c r="Z743" s="200"/>
      <c r="AA743" s="200"/>
      <c r="AB743" s="200"/>
      <c r="AC743" s="200"/>
      <c r="AD743" s="200"/>
      <c r="AN743" s="200"/>
      <c r="AO743" s="200"/>
      <c r="AP743" s="200"/>
      <c r="AQ743" s="200"/>
      <c r="AR743" s="200"/>
      <c r="AS743" s="200"/>
      <c r="AT743" s="200"/>
      <c r="AU743" s="200"/>
      <c r="AV743" s="200"/>
      <c r="AW743" s="200"/>
      <c r="AX743" s="200"/>
      <c r="AY743" s="200"/>
      <c r="AZ743" s="200"/>
      <c r="BA743" s="200"/>
      <c r="BB743" s="200"/>
      <c r="BC743" s="200"/>
      <c r="BD743" s="200"/>
      <c r="BE743" s="200"/>
      <c r="BF743" s="200"/>
      <c r="BG743" s="200"/>
      <c r="BH743" s="200"/>
      <c r="BI743" s="200"/>
    </row>
    <row r="744" spans="1:61" hidden="1" outlineLevel="2">
      <c r="A744" s="151">
        <v>43660</v>
      </c>
      <c r="B744" s="93" t="s">
        <v>26</v>
      </c>
      <c r="C744" s="49">
        <v>19071410</v>
      </c>
      <c r="D744" s="58" t="s">
        <v>39</v>
      </c>
      <c r="E744" s="51" t="s">
        <v>73</v>
      </c>
      <c r="F744" s="49" t="s">
        <v>491</v>
      </c>
      <c r="G744" s="58"/>
      <c r="H744" s="58"/>
      <c r="I744" s="58"/>
      <c r="J744" s="52">
        <v>754</v>
      </c>
      <c r="K744" s="58"/>
      <c r="L744" s="58"/>
      <c r="M744" s="58"/>
      <c r="N744" s="58"/>
      <c r="O744" s="58"/>
      <c r="P744" s="58"/>
      <c r="Q744" s="53">
        <f t="shared" si="30"/>
        <v>0</v>
      </c>
      <c r="R744" s="54">
        <f t="shared" si="31"/>
        <v>754</v>
      </c>
      <c r="S744" s="54">
        <f t="shared" si="32"/>
        <v>754</v>
      </c>
      <c r="T744" s="60"/>
      <c r="U744" s="48"/>
    </row>
    <row r="745" spans="1:61" hidden="1" outlineLevel="2">
      <c r="A745" s="151">
        <v>43660</v>
      </c>
      <c r="B745" s="93" t="s">
        <v>26</v>
      </c>
      <c r="C745" s="49">
        <v>19071415</v>
      </c>
      <c r="D745" s="67" t="s">
        <v>66</v>
      </c>
      <c r="E745" s="51" t="s">
        <v>40</v>
      </c>
      <c r="F745" s="49" t="s">
        <v>496</v>
      </c>
      <c r="G745" s="58"/>
      <c r="H745" s="58"/>
      <c r="I745" s="58"/>
      <c r="J745" s="52">
        <v>868</v>
      </c>
      <c r="K745" s="58"/>
      <c r="L745" s="58"/>
      <c r="M745" s="58"/>
      <c r="N745" s="58"/>
      <c r="O745" s="58"/>
      <c r="P745" s="58"/>
      <c r="Q745" s="53">
        <f t="shared" si="30"/>
        <v>0</v>
      </c>
      <c r="R745" s="54">
        <f t="shared" si="31"/>
        <v>868</v>
      </c>
      <c r="S745" s="54">
        <f t="shared" si="32"/>
        <v>868</v>
      </c>
      <c r="T745" s="60"/>
      <c r="U745" s="48"/>
    </row>
    <row r="746" spans="1:61" hidden="1" outlineLevel="2">
      <c r="A746" s="151">
        <v>43660</v>
      </c>
      <c r="B746" s="93" t="s">
        <v>26</v>
      </c>
      <c r="C746" s="49">
        <v>19071416</v>
      </c>
      <c r="D746" s="67" t="s">
        <v>66</v>
      </c>
      <c r="E746" s="51" t="s">
        <v>40</v>
      </c>
      <c r="F746" s="49" t="s">
        <v>497</v>
      </c>
      <c r="G746" s="58"/>
      <c r="H746" s="58"/>
      <c r="I746" s="58"/>
      <c r="J746" s="52">
        <v>1279</v>
      </c>
      <c r="K746" s="58"/>
      <c r="L746" s="58"/>
      <c r="M746" s="58"/>
      <c r="N746" s="58"/>
      <c r="O746" s="58"/>
      <c r="P746" s="58"/>
      <c r="Q746" s="53">
        <f t="shared" si="30"/>
        <v>0</v>
      </c>
      <c r="R746" s="54">
        <f t="shared" si="31"/>
        <v>1279</v>
      </c>
      <c r="S746" s="54">
        <f t="shared" si="32"/>
        <v>1279</v>
      </c>
      <c r="T746" s="60"/>
      <c r="U746" s="48"/>
    </row>
    <row r="747" spans="1:61" s="7" customFormat="1" hidden="1" outlineLevel="2">
      <c r="A747" s="151">
        <v>43660</v>
      </c>
      <c r="B747" s="93" t="s">
        <v>26</v>
      </c>
      <c r="C747" s="75" t="s">
        <v>269</v>
      </c>
      <c r="D747" s="58" t="s">
        <v>83</v>
      </c>
      <c r="E747" s="51" t="s">
        <v>84</v>
      </c>
      <c r="F747" s="49" t="s">
        <v>505</v>
      </c>
      <c r="G747" s="58"/>
      <c r="H747" s="58"/>
      <c r="I747" s="58"/>
      <c r="J747" s="52">
        <v>654</v>
      </c>
      <c r="K747" s="58"/>
      <c r="L747" s="58"/>
      <c r="M747" s="58"/>
      <c r="N747" s="58"/>
      <c r="O747" s="58"/>
      <c r="P747" s="58"/>
      <c r="Q747" s="53">
        <f t="shared" si="30"/>
        <v>0</v>
      </c>
      <c r="R747" s="54">
        <f t="shared" si="31"/>
        <v>654</v>
      </c>
      <c r="S747" s="54">
        <f t="shared" si="32"/>
        <v>654</v>
      </c>
      <c r="T747" s="172"/>
      <c r="U747" s="173"/>
      <c r="V747" s="200"/>
      <c r="W747" s="200"/>
      <c r="X747" s="200"/>
      <c r="Y747" s="200"/>
      <c r="Z747" s="200"/>
      <c r="AA747" s="200"/>
      <c r="AB747" s="200"/>
      <c r="AC747" s="200"/>
      <c r="AD747" s="200"/>
      <c r="AN747" s="200"/>
      <c r="AO747" s="200"/>
      <c r="AP747" s="200"/>
      <c r="AQ747" s="200"/>
      <c r="AR747" s="200"/>
      <c r="AS747" s="200"/>
      <c r="AT747" s="200"/>
      <c r="AU747" s="200"/>
      <c r="AV747" s="200"/>
      <c r="AW747" s="200"/>
      <c r="AX747" s="200"/>
      <c r="AY747" s="200"/>
      <c r="AZ747" s="200"/>
      <c r="BA747" s="200"/>
      <c r="BB747" s="200"/>
      <c r="BC747" s="200"/>
      <c r="BD747" s="200"/>
      <c r="BE747" s="200"/>
      <c r="BF747" s="200"/>
      <c r="BG747" s="200"/>
      <c r="BH747" s="200"/>
      <c r="BI747" s="200"/>
    </row>
    <row r="748" spans="1:61" s="14" customFormat="1" hidden="1" outlineLevel="2">
      <c r="A748" s="151">
        <v>43660</v>
      </c>
      <c r="B748" s="93" t="s">
        <v>26</v>
      </c>
      <c r="C748" s="75" t="s">
        <v>345</v>
      </c>
      <c r="D748" s="58" t="s">
        <v>83</v>
      </c>
      <c r="E748" s="51" t="s">
        <v>84</v>
      </c>
      <c r="F748" s="49" t="s">
        <v>508</v>
      </c>
      <c r="G748" s="58"/>
      <c r="H748" s="58"/>
      <c r="I748" s="58"/>
      <c r="J748" s="52">
        <v>654</v>
      </c>
      <c r="K748" s="58"/>
      <c r="L748" s="58"/>
      <c r="M748" s="58"/>
      <c r="N748" s="58"/>
      <c r="O748" s="58"/>
      <c r="P748" s="58"/>
      <c r="Q748" s="53">
        <f t="shared" si="30"/>
        <v>0</v>
      </c>
      <c r="R748" s="54">
        <f t="shared" si="31"/>
        <v>654</v>
      </c>
      <c r="S748" s="54">
        <f t="shared" si="32"/>
        <v>654</v>
      </c>
      <c r="T748" s="83"/>
      <c r="U748" s="180"/>
      <c r="V748" s="204"/>
      <c r="W748" s="204"/>
      <c r="X748" s="204"/>
      <c r="Y748" s="204"/>
      <c r="Z748" s="204"/>
      <c r="AA748" s="204"/>
      <c r="AB748" s="204"/>
      <c r="AC748" s="204"/>
      <c r="AD748" s="204"/>
      <c r="AN748" s="204"/>
      <c r="AO748" s="204"/>
      <c r="AP748" s="204"/>
      <c r="AQ748" s="204"/>
      <c r="AR748" s="204"/>
      <c r="AS748" s="204"/>
      <c r="AT748" s="204"/>
      <c r="AU748" s="204"/>
      <c r="AV748" s="204"/>
      <c r="AW748" s="204"/>
      <c r="AX748" s="204"/>
      <c r="AY748" s="204"/>
      <c r="AZ748" s="204"/>
      <c r="BA748" s="204"/>
      <c r="BB748" s="204"/>
      <c r="BC748" s="204"/>
      <c r="BD748" s="204"/>
      <c r="BE748" s="204"/>
      <c r="BF748" s="204"/>
      <c r="BG748" s="204"/>
      <c r="BH748" s="204"/>
      <c r="BI748" s="204"/>
    </row>
    <row r="749" spans="1:61" s="7" customFormat="1" hidden="1" outlineLevel="2">
      <c r="A749" s="151">
        <v>43660</v>
      </c>
      <c r="B749" s="91" t="s">
        <v>26</v>
      </c>
      <c r="C749" s="55" t="s">
        <v>345</v>
      </c>
      <c r="D749" s="58" t="s">
        <v>83</v>
      </c>
      <c r="E749" s="51" t="s">
        <v>84</v>
      </c>
      <c r="F749" s="49" t="s">
        <v>510</v>
      </c>
      <c r="G749" s="43"/>
      <c r="H749" s="43"/>
      <c r="I749" s="43"/>
      <c r="J749" s="52">
        <v>754</v>
      </c>
      <c r="K749" s="45"/>
      <c r="L749" s="43"/>
      <c r="M749" s="43"/>
      <c r="N749" s="43"/>
      <c r="O749" s="43"/>
      <c r="P749" s="43"/>
      <c r="Q749" s="53">
        <f t="shared" si="30"/>
        <v>0</v>
      </c>
      <c r="R749" s="54">
        <f t="shared" si="31"/>
        <v>754</v>
      </c>
      <c r="S749" s="54">
        <f t="shared" si="32"/>
        <v>754</v>
      </c>
      <c r="T749" s="172"/>
      <c r="U749" s="173"/>
      <c r="V749" s="200"/>
      <c r="W749" s="200"/>
      <c r="X749" s="200"/>
      <c r="Y749" s="200"/>
      <c r="Z749" s="200"/>
      <c r="AA749" s="200"/>
      <c r="AB749" s="200"/>
      <c r="AC749" s="200"/>
      <c r="AD749" s="200"/>
      <c r="AN749" s="200"/>
      <c r="AO749" s="200"/>
      <c r="AP749" s="200"/>
      <c r="AQ749" s="200"/>
      <c r="AR749" s="200"/>
      <c r="AS749" s="200"/>
      <c r="AT749" s="200"/>
      <c r="AU749" s="200"/>
      <c r="AV749" s="200"/>
      <c r="AW749" s="200"/>
      <c r="AX749" s="200"/>
      <c r="AY749" s="200"/>
      <c r="AZ749" s="200"/>
      <c r="BA749" s="200"/>
      <c r="BB749" s="200"/>
      <c r="BC749" s="200"/>
      <c r="BD749" s="200"/>
      <c r="BE749" s="200"/>
      <c r="BF749" s="200"/>
      <c r="BG749" s="200"/>
      <c r="BH749" s="200"/>
      <c r="BI749" s="200"/>
    </row>
    <row r="750" spans="1:61" hidden="1" outlineLevel="2">
      <c r="A750" s="151">
        <v>43660</v>
      </c>
      <c r="B750" s="91" t="s">
        <v>26</v>
      </c>
      <c r="C750" s="55" t="s">
        <v>345</v>
      </c>
      <c r="D750" s="58" t="s">
        <v>83</v>
      </c>
      <c r="E750" s="51" t="s">
        <v>84</v>
      </c>
      <c r="F750" s="49" t="s">
        <v>512</v>
      </c>
      <c r="G750" s="43"/>
      <c r="H750" s="43"/>
      <c r="I750" s="43"/>
      <c r="J750" s="52">
        <v>523</v>
      </c>
      <c r="K750" s="45"/>
      <c r="L750" s="43"/>
      <c r="M750" s="43"/>
      <c r="N750" s="43"/>
      <c r="O750" s="43"/>
      <c r="P750" s="43"/>
      <c r="Q750" s="53">
        <f t="shared" si="30"/>
        <v>0</v>
      </c>
      <c r="R750" s="54">
        <f t="shared" si="31"/>
        <v>523</v>
      </c>
      <c r="S750" s="54">
        <f t="shared" si="32"/>
        <v>523</v>
      </c>
      <c r="T750" s="60"/>
      <c r="U750" s="48"/>
    </row>
    <row r="751" spans="1:61" s="7" customFormat="1" hidden="1" outlineLevel="2">
      <c r="A751" s="151">
        <v>43660</v>
      </c>
      <c r="B751" s="91" t="s">
        <v>26</v>
      </c>
      <c r="C751" s="55" t="s">
        <v>516</v>
      </c>
      <c r="D751" s="58" t="s">
        <v>83</v>
      </c>
      <c r="E751" s="51" t="s">
        <v>142</v>
      </c>
      <c r="F751" s="49" t="s">
        <v>517</v>
      </c>
      <c r="G751" s="43"/>
      <c r="H751" s="43"/>
      <c r="I751" s="43"/>
      <c r="J751" s="52">
        <v>1057</v>
      </c>
      <c r="K751" s="45"/>
      <c r="L751" s="43"/>
      <c r="M751" s="43"/>
      <c r="N751" s="43"/>
      <c r="O751" s="43"/>
      <c r="P751" s="43"/>
      <c r="Q751" s="53">
        <f t="shared" si="30"/>
        <v>0</v>
      </c>
      <c r="R751" s="54">
        <f t="shared" si="31"/>
        <v>1057</v>
      </c>
      <c r="S751" s="54">
        <f t="shared" si="32"/>
        <v>1057</v>
      </c>
      <c r="T751" s="172"/>
      <c r="U751" s="173"/>
      <c r="V751" s="200"/>
      <c r="W751" s="200"/>
      <c r="X751" s="200"/>
      <c r="Y751" s="200"/>
      <c r="Z751" s="200"/>
      <c r="AA751" s="200"/>
      <c r="AB751" s="200"/>
      <c r="AC751" s="200"/>
      <c r="AD751" s="200"/>
      <c r="AN751" s="200"/>
      <c r="AO751" s="200"/>
      <c r="AP751" s="200"/>
      <c r="AQ751" s="200"/>
      <c r="AR751" s="200"/>
      <c r="AS751" s="200"/>
      <c r="AT751" s="200"/>
      <c r="AU751" s="200"/>
      <c r="AV751" s="200"/>
      <c r="AW751" s="200"/>
      <c r="AX751" s="200"/>
      <c r="AY751" s="200"/>
      <c r="AZ751" s="200"/>
      <c r="BA751" s="200"/>
      <c r="BB751" s="200"/>
      <c r="BC751" s="200"/>
      <c r="BD751" s="200"/>
      <c r="BE751" s="200"/>
      <c r="BF751" s="200"/>
      <c r="BG751" s="200"/>
      <c r="BH751" s="200"/>
      <c r="BI751" s="200"/>
    </row>
    <row r="752" spans="1:61" hidden="1" outlineLevel="2">
      <c r="A752" s="151">
        <v>43660</v>
      </c>
      <c r="B752" s="93" t="s">
        <v>26</v>
      </c>
      <c r="C752" s="75" t="s">
        <v>516</v>
      </c>
      <c r="D752" s="58" t="s">
        <v>83</v>
      </c>
      <c r="E752" s="51" t="s">
        <v>142</v>
      </c>
      <c r="F752" s="49" t="s">
        <v>518</v>
      </c>
      <c r="G752" s="58"/>
      <c r="H752" s="58"/>
      <c r="I752" s="58"/>
      <c r="J752" s="52">
        <v>868</v>
      </c>
      <c r="K752" s="58"/>
      <c r="L752" s="58"/>
      <c r="M752" s="58"/>
      <c r="N752" s="58"/>
      <c r="O752" s="58"/>
      <c r="P752" s="58"/>
      <c r="Q752" s="53">
        <f t="shared" ref="Q752:Q815" si="33">I752+M752+O752</f>
        <v>0</v>
      </c>
      <c r="R752" s="54">
        <f t="shared" ref="R752:R815" si="34">G752+H752+J752+K752+L752+N752+P752</f>
        <v>868</v>
      </c>
      <c r="S752" s="54">
        <f t="shared" ref="S752:S815" si="35">Q752*0.0637+R752</f>
        <v>868</v>
      </c>
      <c r="T752" s="60"/>
      <c r="U752" s="48"/>
    </row>
    <row r="753" spans="1:61" s="7" customFormat="1" hidden="1" outlineLevel="2">
      <c r="A753" s="151">
        <v>43660</v>
      </c>
      <c r="B753" s="93" t="s">
        <v>26</v>
      </c>
      <c r="C753" s="75" t="s">
        <v>269</v>
      </c>
      <c r="D753" s="58" t="s">
        <v>83</v>
      </c>
      <c r="E753" s="51" t="s">
        <v>142</v>
      </c>
      <c r="F753" s="49" t="s">
        <v>520</v>
      </c>
      <c r="G753" s="58"/>
      <c r="H753" s="58"/>
      <c r="I753" s="58"/>
      <c r="J753" s="52">
        <v>868</v>
      </c>
      <c r="K753" s="58"/>
      <c r="L753" s="58"/>
      <c r="M753" s="58"/>
      <c r="N753" s="58"/>
      <c r="O753" s="58"/>
      <c r="P753" s="58"/>
      <c r="Q753" s="53">
        <f t="shared" si="33"/>
        <v>0</v>
      </c>
      <c r="R753" s="54">
        <f t="shared" si="34"/>
        <v>868</v>
      </c>
      <c r="S753" s="54">
        <f t="shared" si="35"/>
        <v>868</v>
      </c>
      <c r="T753" s="172"/>
      <c r="U753" s="173"/>
      <c r="V753" s="200"/>
      <c r="W753" s="200"/>
      <c r="X753" s="200"/>
      <c r="Y753" s="200"/>
      <c r="Z753" s="200"/>
      <c r="AA753" s="200"/>
      <c r="AB753" s="200"/>
      <c r="AC753" s="200"/>
      <c r="AD753" s="200"/>
      <c r="AN753" s="200"/>
      <c r="AO753" s="200"/>
      <c r="AP753" s="200"/>
      <c r="AQ753" s="200"/>
      <c r="AR753" s="200"/>
      <c r="AS753" s="200"/>
      <c r="AT753" s="200"/>
      <c r="AU753" s="200"/>
      <c r="AV753" s="200"/>
      <c r="AW753" s="200"/>
      <c r="AX753" s="200"/>
      <c r="AY753" s="200"/>
      <c r="AZ753" s="200"/>
      <c r="BA753" s="200"/>
      <c r="BB753" s="200"/>
      <c r="BC753" s="200"/>
      <c r="BD753" s="200"/>
      <c r="BE753" s="200"/>
      <c r="BF753" s="200"/>
      <c r="BG753" s="200"/>
      <c r="BH753" s="200"/>
      <c r="BI753" s="200"/>
    </row>
    <row r="754" spans="1:61" s="14" customFormat="1" hidden="1" outlineLevel="2">
      <c r="A754" s="151">
        <v>43660</v>
      </c>
      <c r="B754" s="93" t="s">
        <v>26</v>
      </c>
      <c r="C754" s="75"/>
      <c r="D754" s="79" t="s">
        <v>208</v>
      </c>
      <c r="E754" s="51" t="s">
        <v>84</v>
      </c>
      <c r="F754" s="49" t="s">
        <v>521</v>
      </c>
      <c r="G754" s="58"/>
      <c r="H754" s="58"/>
      <c r="I754" s="58"/>
      <c r="J754" s="44">
        <v>736</v>
      </c>
      <c r="K754" s="58">
        <v>-736</v>
      </c>
      <c r="L754" s="58"/>
      <c r="M754" s="58"/>
      <c r="N754" s="58"/>
      <c r="O754" s="58"/>
      <c r="P754" s="58"/>
      <c r="Q754" s="53">
        <f t="shared" si="33"/>
        <v>0</v>
      </c>
      <c r="R754" s="54">
        <f t="shared" si="34"/>
        <v>0</v>
      </c>
      <c r="S754" s="54">
        <f t="shared" si="35"/>
        <v>0</v>
      </c>
      <c r="T754" s="83"/>
      <c r="U754" s="180"/>
      <c r="V754" s="204"/>
      <c r="W754" s="204"/>
      <c r="X754" s="204"/>
      <c r="Y754" s="204"/>
      <c r="Z754" s="204"/>
      <c r="AA754" s="204"/>
      <c r="AB754" s="204"/>
      <c r="AC754" s="204"/>
      <c r="AD754" s="204"/>
      <c r="AN754" s="204"/>
      <c r="AO754" s="204"/>
      <c r="AP754" s="204"/>
      <c r="AQ754" s="204"/>
      <c r="AR754" s="204"/>
      <c r="AS754" s="204"/>
      <c r="AT754" s="204"/>
      <c r="AU754" s="204"/>
      <c r="AV754" s="204"/>
      <c r="AW754" s="204"/>
      <c r="AX754" s="204"/>
      <c r="AY754" s="204"/>
      <c r="AZ754" s="204"/>
      <c r="BA754" s="204"/>
      <c r="BB754" s="204"/>
      <c r="BC754" s="204"/>
      <c r="BD754" s="204"/>
      <c r="BE754" s="204"/>
      <c r="BF754" s="204"/>
      <c r="BG754" s="204"/>
      <c r="BH754" s="204"/>
      <c r="BI754" s="204"/>
    </row>
    <row r="755" spans="1:61" s="7" customFormat="1" hidden="1" outlineLevel="2">
      <c r="A755" s="151">
        <v>43661</v>
      </c>
      <c r="B755" s="93" t="s">
        <v>26</v>
      </c>
      <c r="C755" s="63">
        <v>19071504</v>
      </c>
      <c r="D755" s="67" t="s">
        <v>66</v>
      </c>
      <c r="E755" s="51" t="s">
        <v>40</v>
      </c>
      <c r="F755" s="49" t="s">
        <v>522</v>
      </c>
      <c r="G755" s="58"/>
      <c r="H755" s="58"/>
      <c r="I755" s="58"/>
      <c r="J755" s="52">
        <v>654</v>
      </c>
      <c r="K755" s="58"/>
      <c r="L755" s="58"/>
      <c r="M755" s="58"/>
      <c r="N755" s="58"/>
      <c r="O755" s="58"/>
      <c r="P755" s="58"/>
      <c r="Q755" s="53">
        <f t="shared" si="33"/>
        <v>0</v>
      </c>
      <c r="R755" s="54">
        <f t="shared" si="34"/>
        <v>654</v>
      </c>
      <c r="S755" s="54">
        <f t="shared" si="35"/>
        <v>654</v>
      </c>
      <c r="T755" s="172"/>
      <c r="U755" s="173"/>
      <c r="V755" s="200"/>
      <c r="W755" s="200"/>
      <c r="X755" s="200"/>
      <c r="Y755" s="200"/>
      <c r="Z755" s="200"/>
      <c r="AA755" s="200"/>
      <c r="AB755" s="200"/>
      <c r="AC755" s="200"/>
      <c r="AD755" s="200"/>
      <c r="AN755" s="200"/>
      <c r="AO755" s="200"/>
      <c r="AP755" s="200"/>
      <c r="AQ755" s="200"/>
      <c r="AR755" s="200"/>
      <c r="AS755" s="200"/>
      <c r="AT755" s="200"/>
      <c r="AU755" s="200"/>
      <c r="AV755" s="200"/>
      <c r="AW755" s="200"/>
      <c r="AX755" s="200"/>
      <c r="AY755" s="200"/>
      <c r="AZ755" s="200"/>
      <c r="BA755" s="200"/>
      <c r="BB755" s="200"/>
      <c r="BC755" s="200"/>
      <c r="BD755" s="200"/>
      <c r="BE755" s="200"/>
      <c r="BF755" s="200"/>
      <c r="BG755" s="200"/>
      <c r="BH755" s="200"/>
      <c r="BI755" s="200"/>
    </row>
    <row r="756" spans="1:61" hidden="1" outlineLevel="2">
      <c r="A756" s="151">
        <v>43661</v>
      </c>
      <c r="B756" s="91" t="s">
        <v>26</v>
      </c>
      <c r="C756" s="63">
        <v>19071506</v>
      </c>
      <c r="D756" s="67" t="s">
        <v>66</v>
      </c>
      <c r="E756" s="51" t="s">
        <v>40</v>
      </c>
      <c r="F756" s="49" t="s">
        <v>524</v>
      </c>
      <c r="G756" s="58"/>
      <c r="H756" s="58"/>
      <c r="I756" s="43"/>
      <c r="J756" s="52">
        <v>868</v>
      </c>
      <c r="K756" s="58"/>
      <c r="L756" s="58"/>
      <c r="M756" s="58"/>
      <c r="N756" s="58"/>
      <c r="O756" s="58"/>
      <c r="P756" s="58"/>
      <c r="Q756" s="53">
        <f t="shared" si="33"/>
        <v>0</v>
      </c>
      <c r="R756" s="54">
        <f t="shared" si="34"/>
        <v>868</v>
      </c>
      <c r="S756" s="54">
        <f t="shared" si="35"/>
        <v>868</v>
      </c>
      <c r="T756" s="60"/>
      <c r="U756" s="48"/>
    </row>
    <row r="757" spans="1:61" s="7" customFormat="1" hidden="1" outlineLevel="2">
      <c r="A757" s="151">
        <v>43661</v>
      </c>
      <c r="B757" s="93" t="s">
        <v>26</v>
      </c>
      <c r="C757" s="63">
        <v>19071507</v>
      </c>
      <c r="D757" s="67" t="s">
        <v>66</v>
      </c>
      <c r="E757" s="51" t="s">
        <v>40</v>
      </c>
      <c r="F757" s="49" t="s">
        <v>525</v>
      </c>
      <c r="G757" s="58"/>
      <c r="H757" s="58"/>
      <c r="I757" s="58"/>
      <c r="J757" s="52">
        <v>868</v>
      </c>
      <c r="K757" s="58"/>
      <c r="L757" s="58"/>
      <c r="M757" s="58"/>
      <c r="N757" s="58"/>
      <c r="O757" s="58"/>
      <c r="P757" s="58"/>
      <c r="Q757" s="53">
        <f t="shared" si="33"/>
        <v>0</v>
      </c>
      <c r="R757" s="54">
        <f t="shared" si="34"/>
        <v>868</v>
      </c>
      <c r="S757" s="54">
        <f t="shared" si="35"/>
        <v>868</v>
      </c>
      <c r="T757" s="172"/>
      <c r="U757" s="173"/>
      <c r="V757" s="200"/>
      <c r="W757" s="200"/>
      <c r="X757" s="200"/>
      <c r="Y757" s="200"/>
      <c r="Z757" s="200"/>
      <c r="AA757" s="200"/>
      <c r="AB757" s="200"/>
      <c r="AC757" s="200"/>
      <c r="AD757" s="200"/>
      <c r="AN757" s="200"/>
      <c r="AO757" s="200"/>
      <c r="AP757" s="200"/>
      <c r="AQ757" s="200"/>
      <c r="AR757" s="200"/>
      <c r="AS757" s="200"/>
      <c r="AT757" s="200"/>
      <c r="AU757" s="200"/>
      <c r="AV757" s="200"/>
      <c r="AW757" s="200"/>
      <c r="AX757" s="200"/>
      <c r="AY757" s="200"/>
      <c r="AZ757" s="200"/>
      <c r="BA757" s="200"/>
      <c r="BB757" s="200"/>
      <c r="BC757" s="200"/>
      <c r="BD757" s="200"/>
      <c r="BE757" s="200"/>
      <c r="BF757" s="200"/>
      <c r="BG757" s="200"/>
      <c r="BH757" s="200"/>
      <c r="BI757" s="200"/>
    </row>
    <row r="758" spans="1:61" hidden="1" outlineLevel="2">
      <c r="A758" s="151">
        <v>43661</v>
      </c>
      <c r="B758" s="91" t="s">
        <v>26</v>
      </c>
      <c r="C758" s="63">
        <v>19071511</v>
      </c>
      <c r="D758" s="43" t="s">
        <v>47</v>
      </c>
      <c r="E758" s="51" t="s">
        <v>54</v>
      </c>
      <c r="F758" s="49" t="s">
        <v>526</v>
      </c>
      <c r="G758" s="43"/>
      <c r="H758" s="43"/>
      <c r="I758" s="43"/>
      <c r="J758" s="52">
        <v>1113</v>
      </c>
      <c r="K758" s="45"/>
      <c r="L758" s="43"/>
      <c r="M758" s="43"/>
      <c r="N758" s="43"/>
      <c r="O758" s="43"/>
      <c r="P758" s="43"/>
      <c r="Q758" s="53">
        <f t="shared" si="33"/>
        <v>0</v>
      </c>
      <c r="R758" s="54">
        <f t="shared" si="34"/>
        <v>1113</v>
      </c>
      <c r="S758" s="54">
        <f t="shared" si="35"/>
        <v>1113</v>
      </c>
      <c r="T758" s="60"/>
      <c r="U758" s="48"/>
    </row>
    <row r="759" spans="1:61" s="14" customFormat="1" hidden="1" outlineLevel="2">
      <c r="A759" s="151">
        <v>43661</v>
      </c>
      <c r="B759" s="93" t="s">
        <v>26</v>
      </c>
      <c r="C759" s="63">
        <v>19071522</v>
      </c>
      <c r="D759" s="58" t="s">
        <v>162</v>
      </c>
      <c r="E759" s="51" t="s">
        <v>24</v>
      </c>
      <c r="F759" s="49" t="s">
        <v>536</v>
      </c>
      <c r="G759" s="43"/>
      <c r="H759" s="43"/>
      <c r="I759" s="43"/>
      <c r="J759" s="52">
        <v>754</v>
      </c>
      <c r="K759" s="45"/>
      <c r="L759" s="43"/>
      <c r="M759" s="43"/>
      <c r="N759" s="43"/>
      <c r="O759" s="43"/>
      <c r="P759" s="43"/>
      <c r="Q759" s="53">
        <f t="shared" si="33"/>
        <v>0</v>
      </c>
      <c r="R759" s="54">
        <f t="shared" si="34"/>
        <v>754</v>
      </c>
      <c r="S759" s="54">
        <f t="shared" si="35"/>
        <v>754</v>
      </c>
      <c r="T759" s="83"/>
      <c r="U759" s="180"/>
      <c r="V759" s="204"/>
      <c r="W759" s="204"/>
      <c r="X759" s="204"/>
      <c r="Y759" s="204"/>
      <c r="Z759" s="204"/>
      <c r="AA759" s="204"/>
      <c r="AB759" s="204"/>
      <c r="AC759" s="204"/>
      <c r="AD759" s="204"/>
      <c r="AN759" s="204"/>
      <c r="AO759" s="204"/>
      <c r="AP759" s="204"/>
      <c r="AQ759" s="204"/>
      <c r="AR759" s="204"/>
      <c r="AS759" s="204"/>
      <c r="AT759" s="204"/>
      <c r="AU759" s="204"/>
      <c r="AV759" s="204"/>
      <c r="AW759" s="204"/>
      <c r="AX759" s="204"/>
      <c r="AY759" s="204"/>
      <c r="AZ759" s="204"/>
      <c r="BA759" s="204"/>
      <c r="BB759" s="204"/>
      <c r="BC759" s="204"/>
      <c r="BD759" s="204"/>
      <c r="BE759" s="204"/>
      <c r="BF759" s="204"/>
      <c r="BG759" s="204"/>
      <c r="BH759" s="204"/>
      <c r="BI759" s="204"/>
    </row>
    <row r="760" spans="1:61" hidden="1" outlineLevel="2">
      <c r="A760" s="151">
        <v>43661</v>
      </c>
      <c r="B760" s="93" t="s">
        <v>26</v>
      </c>
      <c r="C760" s="63">
        <v>19071523</v>
      </c>
      <c r="D760" s="58" t="s">
        <v>162</v>
      </c>
      <c r="E760" s="51" t="s">
        <v>24</v>
      </c>
      <c r="F760" s="49" t="s">
        <v>537</v>
      </c>
      <c r="G760" s="43"/>
      <c r="H760" s="43"/>
      <c r="I760" s="43"/>
      <c r="J760" s="57">
        <v>654</v>
      </c>
      <c r="K760" s="45"/>
      <c r="L760" s="43"/>
      <c r="M760" s="43"/>
      <c r="N760" s="43"/>
      <c r="O760" s="43"/>
      <c r="P760" s="43"/>
      <c r="Q760" s="53">
        <f t="shared" si="33"/>
        <v>0</v>
      </c>
      <c r="R760" s="54">
        <f t="shared" si="34"/>
        <v>654</v>
      </c>
      <c r="S760" s="54">
        <f t="shared" si="35"/>
        <v>654</v>
      </c>
      <c r="T760" s="60"/>
      <c r="U760" s="48"/>
    </row>
    <row r="761" spans="1:61" s="7" customFormat="1" hidden="1" outlineLevel="2">
      <c r="A761" s="151">
        <v>43661</v>
      </c>
      <c r="B761" s="93" t="s">
        <v>26</v>
      </c>
      <c r="C761" s="75" t="s">
        <v>345</v>
      </c>
      <c r="D761" s="58" t="s">
        <v>83</v>
      </c>
      <c r="E761" s="51" t="s">
        <v>84</v>
      </c>
      <c r="F761" s="49" t="s">
        <v>539</v>
      </c>
      <c r="G761" s="58"/>
      <c r="H761" s="58"/>
      <c r="I761" s="58"/>
      <c r="J761" s="52">
        <v>713</v>
      </c>
      <c r="K761" s="58"/>
      <c r="L761" s="58"/>
      <c r="M761" s="58"/>
      <c r="N761" s="58"/>
      <c r="O761" s="58"/>
      <c r="P761" s="58"/>
      <c r="Q761" s="53">
        <f t="shared" si="33"/>
        <v>0</v>
      </c>
      <c r="R761" s="54">
        <f t="shared" si="34"/>
        <v>713</v>
      </c>
      <c r="S761" s="54">
        <f t="shared" si="35"/>
        <v>713</v>
      </c>
      <c r="T761" s="172"/>
      <c r="U761" s="173"/>
      <c r="V761" s="200"/>
      <c r="W761" s="200"/>
      <c r="X761" s="200"/>
      <c r="Y761" s="200"/>
      <c r="Z761" s="200"/>
      <c r="AA761" s="200"/>
      <c r="AB761" s="200"/>
      <c r="AC761" s="200"/>
      <c r="AD761" s="200"/>
      <c r="AN761" s="200"/>
      <c r="AO761" s="200"/>
      <c r="AP761" s="200"/>
      <c r="AQ761" s="200"/>
      <c r="AR761" s="200"/>
      <c r="AS761" s="200"/>
      <c r="AT761" s="200"/>
      <c r="AU761" s="200"/>
      <c r="AV761" s="200"/>
      <c r="AW761" s="200"/>
      <c r="AX761" s="200"/>
      <c r="AY761" s="200"/>
      <c r="AZ761" s="200"/>
      <c r="BA761" s="200"/>
      <c r="BB761" s="200"/>
      <c r="BC761" s="200"/>
      <c r="BD761" s="200"/>
      <c r="BE761" s="200"/>
      <c r="BF761" s="200"/>
      <c r="BG761" s="200"/>
      <c r="BH761" s="200"/>
      <c r="BI761" s="200"/>
    </row>
    <row r="762" spans="1:61" hidden="1" outlineLevel="2">
      <c r="A762" s="151">
        <v>43661</v>
      </c>
      <c r="B762" s="93" t="s">
        <v>26</v>
      </c>
      <c r="C762" s="75" t="s">
        <v>345</v>
      </c>
      <c r="D762" s="58" t="s">
        <v>83</v>
      </c>
      <c r="E762" s="51" t="s">
        <v>84</v>
      </c>
      <c r="F762" s="49" t="s">
        <v>540</v>
      </c>
      <c r="G762" s="58"/>
      <c r="H762" s="58"/>
      <c r="I762" s="58"/>
      <c r="J762" s="52">
        <v>754</v>
      </c>
      <c r="K762" s="58"/>
      <c r="L762" s="58"/>
      <c r="M762" s="58"/>
      <c r="N762" s="58"/>
      <c r="O762" s="58"/>
      <c r="P762" s="58"/>
      <c r="Q762" s="53">
        <f t="shared" si="33"/>
        <v>0</v>
      </c>
      <c r="R762" s="54">
        <f t="shared" si="34"/>
        <v>754</v>
      </c>
      <c r="S762" s="54">
        <f t="shared" si="35"/>
        <v>754</v>
      </c>
      <c r="T762" s="60"/>
      <c r="U762" s="48"/>
    </row>
    <row r="763" spans="1:61" s="7" customFormat="1" hidden="1" outlineLevel="2">
      <c r="A763" s="151">
        <v>43661</v>
      </c>
      <c r="B763" s="93" t="s">
        <v>26</v>
      </c>
      <c r="C763" s="75" t="s">
        <v>269</v>
      </c>
      <c r="D763" s="58" t="s">
        <v>83</v>
      </c>
      <c r="E763" s="51" t="s">
        <v>84</v>
      </c>
      <c r="F763" s="49" t="s">
        <v>541</v>
      </c>
      <c r="G763" s="58"/>
      <c r="H763" s="58"/>
      <c r="I763" s="58"/>
      <c r="J763" s="52">
        <v>654</v>
      </c>
      <c r="K763" s="58"/>
      <c r="L763" s="58"/>
      <c r="M763" s="58"/>
      <c r="N763" s="58"/>
      <c r="O763" s="58"/>
      <c r="P763" s="58"/>
      <c r="Q763" s="53">
        <f t="shared" si="33"/>
        <v>0</v>
      </c>
      <c r="R763" s="54">
        <f t="shared" si="34"/>
        <v>654</v>
      </c>
      <c r="S763" s="54">
        <f t="shared" si="35"/>
        <v>654</v>
      </c>
      <c r="T763" s="172"/>
      <c r="U763" s="173"/>
      <c r="V763" s="200"/>
      <c r="W763" s="200"/>
      <c r="X763" s="200"/>
      <c r="Y763" s="200"/>
      <c r="Z763" s="200"/>
      <c r="AA763" s="200"/>
      <c r="AB763" s="200"/>
      <c r="AC763" s="200"/>
      <c r="AD763" s="200"/>
      <c r="AN763" s="200"/>
      <c r="AO763" s="200"/>
      <c r="AP763" s="200"/>
      <c r="AQ763" s="200"/>
      <c r="AR763" s="200"/>
      <c r="AS763" s="200"/>
      <c r="AT763" s="200"/>
      <c r="AU763" s="200"/>
      <c r="AV763" s="200"/>
      <c r="AW763" s="200"/>
      <c r="AX763" s="200"/>
      <c r="AY763" s="200"/>
      <c r="AZ763" s="200"/>
      <c r="BA763" s="200"/>
      <c r="BB763" s="200"/>
      <c r="BC763" s="200"/>
      <c r="BD763" s="200"/>
      <c r="BE763" s="200"/>
      <c r="BF763" s="200"/>
      <c r="BG763" s="200"/>
      <c r="BH763" s="200"/>
      <c r="BI763" s="200"/>
    </row>
    <row r="764" spans="1:61" s="7" customFormat="1" hidden="1" outlineLevel="2">
      <c r="A764" s="151">
        <v>43661</v>
      </c>
      <c r="B764" s="91" t="s">
        <v>26</v>
      </c>
      <c r="C764" s="55" t="s">
        <v>269</v>
      </c>
      <c r="D764" s="58" t="s">
        <v>83</v>
      </c>
      <c r="E764" s="51" t="s">
        <v>84</v>
      </c>
      <c r="F764" s="49" t="s">
        <v>543</v>
      </c>
      <c r="G764" s="58"/>
      <c r="H764" s="58"/>
      <c r="I764" s="43"/>
      <c r="J764" s="67">
        <v>445</v>
      </c>
      <c r="K764" s="58"/>
      <c r="L764" s="58"/>
      <c r="M764" s="58"/>
      <c r="N764" s="58"/>
      <c r="O764" s="58"/>
      <c r="P764" s="58"/>
      <c r="Q764" s="53">
        <f t="shared" si="33"/>
        <v>0</v>
      </c>
      <c r="R764" s="54">
        <f t="shared" si="34"/>
        <v>445</v>
      </c>
      <c r="S764" s="54">
        <f t="shared" si="35"/>
        <v>445</v>
      </c>
      <c r="T764" s="172"/>
      <c r="U764" s="173"/>
      <c r="V764" s="200"/>
      <c r="W764" s="200"/>
      <c r="X764" s="200"/>
      <c r="Y764" s="200"/>
      <c r="Z764" s="200"/>
      <c r="AA764" s="200"/>
      <c r="AB764" s="200"/>
      <c r="AC764" s="200"/>
      <c r="AD764" s="200"/>
      <c r="AN764" s="200"/>
      <c r="AO764" s="200"/>
      <c r="AP764" s="200"/>
      <c r="AQ764" s="200"/>
      <c r="AR764" s="200"/>
      <c r="AS764" s="200"/>
      <c r="AT764" s="200"/>
      <c r="AU764" s="200"/>
      <c r="AV764" s="200"/>
      <c r="AW764" s="200"/>
      <c r="AX764" s="200"/>
      <c r="AY764" s="200"/>
      <c r="AZ764" s="200"/>
      <c r="BA764" s="200"/>
      <c r="BB764" s="200"/>
      <c r="BC764" s="200"/>
      <c r="BD764" s="200"/>
      <c r="BE764" s="200"/>
      <c r="BF764" s="200"/>
      <c r="BG764" s="200"/>
      <c r="BH764" s="200"/>
      <c r="BI764" s="200"/>
    </row>
    <row r="765" spans="1:61" s="7" customFormat="1" hidden="1" outlineLevel="2">
      <c r="A765" s="151">
        <v>43661</v>
      </c>
      <c r="B765" s="93" t="s">
        <v>26</v>
      </c>
      <c r="C765" s="75" t="s">
        <v>345</v>
      </c>
      <c r="D765" s="58" t="s">
        <v>83</v>
      </c>
      <c r="E765" s="51" t="s">
        <v>142</v>
      </c>
      <c r="F765" s="49" t="s">
        <v>544</v>
      </c>
      <c r="G765" s="58"/>
      <c r="H765" s="58"/>
      <c r="I765" s="43"/>
      <c r="J765" s="52">
        <v>1105</v>
      </c>
      <c r="K765" s="58"/>
      <c r="L765" s="58"/>
      <c r="M765" s="58"/>
      <c r="N765" s="58">
        <v>700</v>
      </c>
      <c r="O765" s="58"/>
      <c r="P765" s="58"/>
      <c r="Q765" s="53">
        <f t="shared" si="33"/>
        <v>0</v>
      </c>
      <c r="R765" s="54">
        <f t="shared" si="34"/>
        <v>1805</v>
      </c>
      <c r="S765" s="54">
        <f t="shared" si="35"/>
        <v>1805</v>
      </c>
      <c r="T765" s="172"/>
      <c r="U765" s="173"/>
      <c r="V765" s="200"/>
      <c r="W765" s="200"/>
      <c r="X765" s="200"/>
      <c r="Y765" s="200"/>
      <c r="Z765" s="200"/>
      <c r="AA765" s="200"/>
      <c r="AB765" s="200"/>
      <c r="AC765" s="200"/>
      <c r="AD765" s="200"/>
      <c r="AN765" s="200"/>
      <c r="AO765" s="200"/>
      <c r="AP765" s="200"/>
      <c r="AQ765" s="200"/>
      <c r="AR765" s="200"/>
      <c r="AS765" s="200"/>
      <c r="AT765" s="200"/>
      <c r="AU765" s="200"/>
      <c r="AV765" s="200"/>
      <c r="AW765" s="200"/>
      <c r="AX765" s="200"/>
      <c r="AY765" s="200"/>
      <c r="AZ765" s="200"/>
      <c r="BA765" s="200"/>
      <c r="BB765" s="200"/>
      <c r="BC765" s="200"/>
      <c r="BD765" s="200"/>
      <c r="BE765" s="200"/>
      <c r="BF765" s="200"/>
      <c r="BG765" s="200"/>
      <c r="BH765" s="200"/>
      <c r="BI765" s="200"/>
    </row>
    <row r="766" spans="1:61" hidden="1" outlineLevel="2">
      <c r="A766" s="151">
        <v>43661</v>
      </c>
      <c r="B766" s="91" t="s">
        <v>26</v>
      </c>
      <c r="C766" s="55" t="s">
        <v>269</v>
      </c>
      <c r="D766" s="58" t="s">
        <v>83</v>
      </c>
      <c r="E766" s="51" t="s">
        <v>142</v>
      </c>
      <c r="F766" s="49" t="s">
        <v>357</v>
      </c>
      <c r="G766" s="58"/>
      <c r="H766" s="58"/>
      <c r="I766" s="43"/>
      <c r="J766" s="52">
        <v>957</v>
      </c>
      <c r="K766" s="58"/>
      <c r="L766" s="58"/>
      <c r="M766" s="58"/>
      <c r="N766" s="58"/>
      <c r="O766" s="58"/>
      <c r="P766" s="58"/>
      <c r="Q766" s="53">
        <f t="shared" si="33"/>
        <v>0</v>
      </c>
      <c r="R766" s="54">
        <f t="shared" si="34"/>
        <v>957</v>
      </c>
      <c r="S766" s="54">
        <f t="shared" si="35"/>
        <v>957</v>
      </c>
      <c r="T766" s="60"/>
      <c r="U766" s="48"/>
    </row>
    <row r="767" spans="1:61" hidden="1" outlineLevel="2">
      <c r="A767" s="151">
        <v>43662</v>
      </c>
      <c r="B767" s="98" t="s">
        <v>26</v>
      </c>
      <c r="C767" s="49">
        <v>19071606</v>
      </c>
      <c r="D767" s="58" t="s">
        <v>428</v>
      </c>
      <c r="E767" s="51" t="s">
        <v>24</v>
      </c>
      <c r="F767" s="49" t="s">
        <v>548</v>
      </c>
      <c r="G767" s="58"/>
      <c r="H767" s="58"/>
      <c r="I767" s="58"/>
      <c r="J767" s="52">
        <v>1070</v>
      </c>
      <c r="K767" s="58"/>
      <c r="L767" s="58"/>
      <c r="M767" s="58"/>
      <c r="N767" s="58"/>
      <c r="O767" s="58"/>
      <c r="P767" s="58"/>
      <c r="Q767" s="53">
        <f t="shared" si="33"/>
        <v>0</v>
      </c>
      <c r="R767" s="54">
        <f t="shared" si="34"/>
        <v>1070</v>
      </c>
      <c r="S767" s="54">
        <f t="shared" si="35"/>
        <v>1070</v>
      </c>
      <c r="T767" s="60"/>
      <c r="U767" s="48"/>
    </row>
    <row r="768" spans="1:61" hidden="1" outlineLevel="2">
      <c r="A768" s="151">
        <v>43662</v>
      </c>
      <c r="B768" s="98" t="s">
        <v>26</v>
      </c>
      <c r="C768" s="49">
        <v>19071609</v>
      </c>
      <c r="D768" s="58" t="s">
        <v>428</v>
      </c>
      <c r="E768" s="51" t="s">
        <v>24</v>
      </c>
      <c r="F768" s="49" t="s">
        <v>550</v>
      </c>
      <c r="G768" s="58"/>
      <c r="H768" s="58"/>
      <c r="I768" s="58"/>
      <c r="J768" s="52">
        <v>654</v>
      </c>
      <c r="K768" s="58"/>
      <c r="L768" s="58"/>
      <c r="M768" s="58"/>
      <c r="N768" s="58"/>
      <c r="O768" s="58"/>
      <c r="P768" s="58"/>
      <c r="Q768" s="53">
        <f t="shared" si="33"/>
        <v>0</v>
      </c>
      <c r="R768" s="54">
        <f t="shared" si="34"/>
        <v>654</v>
      </c>
      <c r="S768" s="54">
        <f t="shared" si="35"/>
        <v>654</v>
      </c>
      <c r="T768" s="60"/>
      <c r="U768" s="48"/>
    </row>
    <row r="769" spans="1:61" hidden="1" outlineLevel="2">
      <c r="A769" s="151">
        <v>43662</v>
      </c>
      <c r="B769" s="98" t="s">
        <v>26</v>
      </c>
      <c r="C769" s="49">
        <v>19071624</v>
      </c>
      <c r="D769" s="58" t="s">
        <v>102</v>
      </c>
      <c r="E769" s="51" t="s">
        <v>67</v>
      </c>
      <c r="F769" s="49" t="s">
        <v>380</v>
      </c>
      <c r="G769" s="58"/>
      <c r="H769" s="58"/>
      <c r="I769" s="58"/>
      <c r="J769" s="52">
        <v>654</v>
      </c>
      <c r="K769" s="58"/>
      <c r="L769" s="58"/>
      <c r="M769" s="58"/>
      <c r="N769" s="58"/>
      <c r="O769" s="58"/>
      <c r="P769" s="58"/>
      <c r="Q769" s="53">
        <f t="shared" si="33"/>
        <v>0</v>
      </c>
      <c r="R769" s="54">
        <f t="shared" si="34"/>
        <v>654</v>
      </c>
      <c r="S769" s="54">
        <f t="shared" si="35"/>
        <v>654</v>
      </c>
      <c r="T769" s="60"/>
      <c r="U769" s="48"/>
    </row>
    <row r="770" spans="1:61" s="4" customFormat="1" ht="18" hidden="1" outlineLevel="2" thickBot="1">
      <c r="A770" s="151">
        <v>43662</v>
      </c>
      <c r="B770" s="98" t="s">
        <v>26</v>
      </c>
      <c r="C770" s="49">
        <v>19071619</v>
      </c>
      <c r="D770" s="58" t="s">
        <v>102</v>
      </c>
      <c r="E770" s="51" t="s">
        <v>40</v>
      </c>
      <c r="F770" s="49" t="s">
        <v>559</v>
      </c>
      <c r="G770" s="58"/>
      <c r="H770" s="58"/>
      <c r="I770" s="43"/>
      <c r="J770" s="52">
        <v>957</v>
      </c>
      <c r="K770" s="58"/>
      <c r="L770" s="58"/>
      <c r="M770" s="58"/>
      <c r="N770" s="58"/>
      <c r="O770" s="58"/>
      <c r="P770" s="58"/>
      <c r="Q770" s="53">
        <f t="shared" si="33"/>
        <v>0</v>
      </c>
      <c r="R770" s="54">
        <f t="shared" si="34"/>
        <v>957</v>
      </c>
      <c r="S770" s="54">
        <f t="shared" si="35"/>
        <v>957</v>
      </c>
      <c r="T770" s="60"/>
      <c r="U770" s="48"/>
      <c r="V770" s="197"/>
      <c r="W770" s="197"/>
      <c r="X770" s="197"/>
      <c r="Y770" s="197"/>
      <c r="Z770" s="197"/>
      <c r="AA770" s="197"/>
      <c r="AB770" s="197"/>
      <c r="AC770" s="197"/>
      <c r="AD770" s="197"/>
      <c r="AN770" s="197"/>
      <c r="AO770" s="197"/>
      <c r="AP770" s="197"/>
      <c r="AQ770" s="197"/>
      <c r="AR770" s="197"/>
      <c r="AS770" s="197"/>
      <c r="AT770" s="197"/>
      <c r="AU770" s="197"/>
      <c r="AV770" s="197"/>
      <c r="AW770" s="197"/>
      <c r="AX770" s="197"/>
      <c r="AY770" s="197"/>
      <c r="AZ770" s="197"/>
      <c r="BA770" s="197"/>
      <c r="BB770" s="197"/>
      <c r="BC770" s="197"/>
      <c r="BD770" s="197"/>
      <c r="BE770" s="197"/>
      <c r="BF770" s="197"/>
      <c r="BG770" s="197"/>
      <c r="BH770" s="197"/>
      <c r="BI770" s="197"/>
    </row>
    <row r="771" spans="1:61" ht="18" hidden="1" outlineLevel="2" thickTop="1">
      <c r="A771" s="151">
        <v>43662</v>
      </c>
      <c r="B771" s="98" t="s">
        <v>26</v>
      </c>
      <c r="C771" s="49">
        <v>19071622</v>
      </c>
      <c r="D771" s="58" t="s">
        <v>102</v>
      </c>
      <c r="E771" s="51" t="s">
        <v>40</v>
      </c>
      <c r="F771" s="49" t="s">
        <v>563</v>
      </c>
      <c r="G771" s="58"/>
      <c r="H771" s="58"/>
      <c r="I771" s="58"/>
      <c r="J771" s="52">
        <v>1057</v>
      </c>
      <c r="K771" s="58"/>
      <c r="L771" s="58"/>
      <c r="M771" s="58"/>
      <c r="N771" s="58"/>
      <c r="O771" s="58"/>
      <c r="P771" s="58"/>
      <c r="Q771" s="53">
        <f t="shared" si="33"/>
        <v>0</v>
      </c>
      <c r="R771" s="54">
        <f t="shared" si="34"/>
        <v>1057</v>
      </c>
      <c r="S771" s="54">
        <f t="shared" si="35"/>
        <v>1057</v>
      </c>
      <c r="T771" s="60"/>
      <c r="U771" s="48"/>
    </row>
    <row r="772" spans="1:61" hidden="1" outlineLevel="2">
      <c r="A772" s="151">
        <v>43662</v>
      </c>
      <c r="B772" s="98" t="s">
        <v>26</v>
      </c>
      <c r="C772" s="49">
        <v>19071625</v>
      </c>
      <c r="D772" s="58" t="s">
        <v>53</v>
      </c>
      <c r="E772" s="51" t="s">
        <v>61</v>
      </c>
      <c r="F772" s="49" t="s">
        <v>382</v>
      </c>
      <c r="G772" s="58"/>
      <c r="H772" s="58"/>
      <c r="I772" s="58"/>
      <c r="J772" s="52">
        <v>654</v>
      </c>
      <c r="K772" s="58"/>
      <c r="L772" s="58"/>
      <c r="M772" s="58"/>
      <c r="N772" s="58"/>
      <c r="O772" s="58"/>
      <c r="P772" s="58"/>
      <c r="Q772" s="53">
        <f t="shared" si="33"/>
        <v>0</v>
      </c>
      <c r="R772" s="54">
        <f t="shared" si="34"/>
        <v>654</v>
      </c>
      <c r="S772" s="54">
        <f t="shared" si="35"/>
        <v>654</v>
      </c>
      <c r="T772" s="60"/>
      <c r="U772" s="48"/>
    </row>
    <row r="773" spans="1:61" hidden="1" outlineLevel="2">
      <c r="A773" s="151">
        <v>43662</v>
      </c>
      <c r="B773" s="98" t="s">
        <v>26</v>
      </c>
      <c r="C773" s="49">
        <v>19071626</v>
      </c>
      <c r="D773" s="58" t="s">
        <v>53</v>
      </c>
      <c r="E773" s="51" t="s">
        <v>61</v>
      </c>
      <c r="F773" s="49" t="s">
        <v>564</v>
      </c>
      <c r="G773" s="58"/>
      <c r="H773" s="58"/>
      <c r="I773" s="58"/>
      <c r="J773" s="52">
        <v>713</v>
      </c>
      <c r="K773" s="58"/>
      <c r="L773" s="58"/>
      <c r="M773" s="58"/>
      <c r="N773" s="58"/>
      <c r="O773" s="58"/>
      <c r="P773" s="58"/>
      <c r="Q773" s="53">
        <f t="shared" si="33"/>
        <v>0</v>
      </c>
      <c r="R773" s="54">
        <f t="shared" si="34"/>
        <v>713</v>
      </c>
      <c r="S773" s="54">
        <f t="shared" si="35"/>
        <v>713</v>
      </c>
      <c r="T773" s="60"/>
      <c r="U773" s="48"/>
    </row>
    <row r="774" spans="1:61" hidden="1" outlineLevel="2">
      <c r="A774" s="151">
        <v>43662</v>
      </c>
      <c r="B774" s="93" t="s">
        <v>26</v>
      </c>
      <c r="C774" s="49">
        <v>19071628</v>
      </c>
      <c r="D774" s="58" t="s">
        <v>71</v>
      </c>
      <c r="E774" s="51" t="s">
        <v>31</v>
      </c>
      <c r="F774" s="49" t="s">
        <v>347</v>
      </c>
      <c r="G774" s="58"/>
      <c r="H774" s="58"/>
      <c r="I774" s="43"/>
      <c r="J774" s="52">
        <v>1039</v>
      </c>
      <c r="K774" s="58"/>
      <c r="L774" s="58"/>
      <c r="M774" s="58"/>
      <c r="N774" s="58"/>
      <c r="O774" s="58"/>
      <c r="P774" s="58"/>
      <c r="Q774" s="53">
        <f t="shared" si="33"/>
        <v>0</v>
      </c>
      <c r="R774" s="54">
        <f t="shared" si="34"/>
        <v>1039</v>
      </c>
      <c r="S774" s="54">
        <f t="shared" si="35"/>
        <v>1039</v>
      </c>
      <c r="T774" s="60"/>
      <c r="U774" s="48"/>
    </row>
    <row r="775" spans="1:61" hidden="1" outlineLevel="2">
      <c r="A775" s="151">
        <v>43662</v>
      </c>
      <c r="B775" s="98" t="s">
        <v>26</v>
      </c>
      <c r="C775" s="55" t="s">
        <v>345</v>
      </c>
      <c r="D775" s="58" t="s">
        <v>83</v>
      </c>
      <c r="E775" s="51" t="s">
        <v>84</v>
      </c>
      <c r="F775" s="49" t="s">
        <v>571</v>
      </c>
      <c r="G775" s="43"/>
      <c r="H775" s="43"/>
      <c r="I775" s="43"/>
      <c r="J775" s="52">
        <v>754</v>
      </c>
      <c r="K775" s="45"/>
      <c r="L775" s="43"/>
      <c r="M775" s="43"/>
      <c r="N775" s="43"/>
      <c r="O775" s="43"/>
      <c r="P775" s="43"/>
      <c r="Q775" s="53">
        <f t="shared" si="33"/>
        <v>0</v>
      </c>
      <c r="R775" s="54">
        <f t="shared" si="34"/>
        <v>754</v>
      </c>
      <c r="S775" s="54">
        <f t="shared" si="35"/>
        <v>754</v>
      </c>
      <c r="T775" s="60"/>
      <c r="U775" s="48"/>
    </row>
    <row r="776" spans="1:61" s="3" customFormat="1" hidden="1" outlineLevel="2">
      <c r="A776" s="151">
        <v>43662</v>
      </c>
      <c r="B776" s="98" t="s">
        <v>26</v>
      </c>
      <c r="C776" s="75" t="s">
        <v>345</v>
      </c>
      <c r="D776" s="58" t="s">
        <v>83</v>
      </c>
      <c r="E776" s="51" t="s">
        <v>84</v>
      </c>
      <c r="F776" s="49" t="s">
        <v>572</v>
      </c>
      <c r="G776" s="58"/>
      <c r="H776" s="58"/>
      <c r="I776" s="58"/>
      <c r="J776" s="52">
        <v>654</v>
      </c>
      <c r="K776" s="58"/>
      <c r="L776" s="58"/>
      <c r="M776" s="58"/>
      <c r="N776" s="58"/>
      <c r="O776" s="58"/>
      <c r="P776" s="58"/>
      <c r="Q776" s="53">
        <f t="shared" si="33"/>
        <v>0</v>
      </c>
      <c r="R776" s="54">
        <f t="shared" si="34"/>
        <v>654</v>
      </c>
      <c r="S776" s="54">
        <f t="shared" si="35"/>
        <v>654</v>
      </c>
      <c r="T776" s="152"/>
      <c r="U776" s="54"/>
      <c r="V776" s="196"/>
      <c r="W776" s="196"/>
      <c r="X776" s="196"/>
      <c r="Y776" s="196"/>
      <c r="Z776" s="196"/>
      <c r="AA776" s="196"/>
      <c r="AB776" s="196"/>
      <c r="AC776" s="196"/>
      <c r="AD776" s="196"/>
      <c r="AN776" s="196"/>
      <c r="AO776" s="196"/>
      <c r="AP776" s="196"/>
      <c r="AQ776" s="196"/>
      <c r="AR776" s="196"/>
      <c r="AS776" s="196"/>
      <c r="AT776" s="196"/>
      <c r="AU776" s="196"/>
      <c r="AV776" s="196"/>
      <c r="AW776" s="196"/>
      <c r="AX776" s="196"/>
      <c r="AY776" s="196"/>
      <c r="AZ776" s="196"/>
      <c r="BA776" s="196"/>
      <c r="BB776" s="196"/>
      <c r="BC776" s="196"/>
      <c r="BD776" s="196"/>
      <c r="BE776" s="196"/>
      <c r="BF776" s="196"/>
      <c r="BG776" s="196"/>
      <c r="BH776" s="196"/>
      <c r="BI776" s="196"/>
    </row>
    <row r="777" spans="1:61" hidden="1" outlineLevel="2">
      <c r="A777" s="151">
        <v>43662</v>
      </c>
      <c r="B777" s="90" t="s">
        <v>26</v>
      </c>
      <c r="C777" s="55" t="s">
        <v>82</v>
      </c>
      <c r="D777" s="58" t="s">
        <v>83</v>
      </c>
      <c r="E777" s="51" t="s">
        <v>142</v>
      </c>
      <c r="F777" s="49" t="s">
        <v>574</v>
      </c>
      <c r="G777" s="43"/>
      <c r="H777" s="43"/>
      <c r="I777" s="43"/>
      <c r="J777" s="52">
        <v>1359</v>
      </c>
      <c r="K777" s="45"/>
      <c r="L777" s="43"/>
      <c r="M777" s="43"/>
      <c r="N777" s="43"/>
      <c r="O777" s="43"/>
      <c r="P777" s="43"/>
      <c r="Q777" s="53">
        <f t="shared" si="33"/>
        <v>0</v>
      </c>
      <c r="R777" s="54">
        <f t="shared" si="34"/>
        <v>1359</v>
      </c>
      <c r="S777" s="54">
        <f t="shared" si="35"/>
        <v>1359</v>
      </c>
      <c r="T777" s="60"/>
      <c r="U777" s="48"/>
    </row>
    <row r="778" spans="1:61" hidden="1" outlineLevel="2">
      <c r="A778" s="151">
        <v>43662</v>
      </c>
      <c r="B778" s="90" t="s">
        <v>26</v>
      </c>
      <c r="C778" s="55" t="s">
        <v>269</v>
      </c>
      <c r="D778" s="58" t="s">
        <v>83</v>
      </c>
      <c r="E778" s="51" t="s">
        <v>142</v>
      </c>
      <c r="F778" s="49" t="s">
        <v>575</v>
      </c>
      <c r="G778" s="43"/>
      <c r="H778" s="43"/>
      <c r="I778" s="43"/>
      <c r="J778" s="52">
        <v>868</v>
      </c>
      <c r="K778" s="45"/>
      <c r="L778" s="43"/>
      <c r="M778" s="43"/>
      <c r="N778" s="43"/>
      <c r="O778" s="43"/>
      <c r="P778" s="43"/>
      <c r="Q778" s="53">
        <f t="shared" si="33"/>
        <v>0</v>
      </c>
      <c r="R778" s="54">
        <f t="shared" si="34"/>
        <v>868</v>
      </c>
      <c r="S778" s="54">
        <f t="shared" si="35"/>
        <v>868</v>
      </c>
      <c r="T778" s="60"/>
      <c r="U778" s="48"/>
    </row>
    <row r="779" spans="1:61" hidden="1" outlineLevel="2">
      <c r="A779" s="151">
        <v>43662</v>
      </c>
      <c r="B779" s="98" t="s">
        <v>26</v>
      </c>
      <c r="C779" s="75" t="s">
        <v>269</v>
      </c>
      <c r="D779" s="58" t="s">
        <v>83</v>
      </c>
      <c r="E779" s="51" t="s">
        <v>142</v>
      </c>
      <c r="F779" s="49" t="s">
        <v>576</v>
      </c>
      <c r="G779" s="58"/>
      <c r="H779" s="58"/>
      <c r="I779" s="58"/>
      <c r="J779" s="52">
        <v>957</v>
      </c>
      <c r="K779" s="58"/>
      <c r="L779" s="58"/>
      <c r="M779" s="58"/>
      <c r="N779" s="58"/>
      <c r="O779" s="58"/>
      <c r="P779" s="58"/>
      <c r="Q779" s="53">
        <f t="shared" si="33"/>
        <v>0</v>
      </c>
      <c r="R779" s="54">
        <f t="shared" si="34"/>
        <v>957</v>
      </c>
      <c r="S779" s="54">
        <f t="shared" si="35"/>
        <v>957</v>
      </c>
      <c r="T779" s="60"/>
      <c r="U779" s="48"/>
    </row>
    <row r="780" spans="1:61" s="7" customFormat="1" ht="16.5" hidden="1" outlineLevel="2">
      <c r="A780" s="151">
        <v>43662</v>
      </c>
      <c r="B780" s="98" t="s">
        <v>26</v>
      </c>
      <c r="C780" s="75" t="s">
        <v>269</v>
      </c>
      <c r="D780" s="58" t="s">
        <v>83</v>
      </c>
      <c r="E780" s="49" t="s">
        <v>142</v>
      </c>
      <c r="F780" s="49" t="s">
        <v>577</v>
      </c>
      <c r="G780" s="58"/>
      <c r="H780" s="58"/>
      <c r="I780" s="58"/>
      <c r="J780" s="52">
        <v>957</v>
      </c>
      <c r="K780" s="58"/>
      <c r="L780" s="58"/>
      <c r="M780" s="58"/>
      <c r="N780" s="58"/>
      <c r="O780" s="58"/>
      <c r="P780" s="58"/>
      <c r="Q780" s="53">
        <f t="shared" si="33"/>
        <v>0</v>
      </c>
      <c r="R780" s="54">
        <f t="shared" si="34"/>
        <v>957</v>
      </c>
      <c r="S780" s="54">
        <f t="shared" si="35"/>
        <v>957</v>
      </c>
      <c r="T780" s="172"/>
      <c r="U780" s="173"/>
      <c r="V780" s="200"/>
      <c r="W780" s="200"/>
      <c r="X780" s="200"/>
      <c r="Y780" s="200"/>
      <c r="Z780" s="200"/>
      <c r="AA780" s="200"/>
      <c r="AB780" s="200"/>
      <c r="AC780" s="200"/>
      <c r="AD780" s="200"/>
      <c r="AN780" s="200"/>
      <c r="AO780" s="200"/>
      <c r="AP780" s="200"/>
      <c r="AQ780" s="200"/>
      <c r="AR780" s="200"/>
      <c r="AS780" s="200"/>
      <c r="AT780" s="200"/>
      <c r="AU780" s="200"/>
      <c r="AV780" s="200"/>
      <c r="AW780" s="200"/>
      <c r="AX780" s="200"/>
      <c r="AY780" s="200"/>
      <c r="AZ780" s="200"/>
      <c r="BA780" s="200"/>
      <c r="BB780" s="200"/>
      <c r="BC780" s="200"/>
      <c r="BD780" s="200"/>
      <c r="BE780" s="200"/>
      <c r="BF780" s="200"/>
      <c r="BG780" s="200"/>
      <c r="BH780" s="200"/>
      <c r="BI780" s="200"/>
    </row>
    <row r="781" spans="1:61" hidden="1" outlineLevel="2">
      <c r="A781" s="151">
        <v>43662</v>
      </c>
      <c r="B781" s="98" t="s">
        <v>26</v>
      </c>
      <c r="C781" s="75" t="s">
        <v>269</v>
      </c>
      <c r="D781" s="58" t="s">
        <v>83</v>
      </c>
      <c r="E781" s="51" t="s">
        <v>142</v>
      </c>
      <c r="F781" s="49" t="s">
        <v>578</v>
      </c>
      <c r="G781" s="58"/>
      <c r="H781" s="58"/>
      <c r="I781" s="58"/>
      <c r="J781" s="52">
        <v>868</v>
      </c>
      <c r="K781" s="58"/>
      <c r="L781" s="58"/>
      <c r="M781" s="58"/>
      <c r="N781" s="58"/>
      <c r="O781" s="58"/>
      <c r="P781" s="58"/>
      <c r="Q781" s="53">
        <f t="shared" si="33"/>
        <v>0</v>
      </c>
      <c r="R781" s="54">
        <f t="shared" si="34"/>
        <v>868</v>
      </c>
      <c r="S781" s="54">
        <f t="shared" si="35"/>
        <v>868</v>
      </c>
      <c r="T781" s="60"/>
      <c r="U781" s="48"/>
    </row>
    <row r="782" spans="1:61" hidden="1" outlineLevel="2">
      <c r="A782" s="151">
        <v>43662</v>
      </c>
      <c r="B782" s="98" t="s">
        <v>26</v>
      </c>
      <c r="C782" s="75" t="s">
        <v>269</v>
      </c>
      <c r="D782" s="58" t="s">
        <v>83</v>
      </c>
      <c r="E782" s="51" t="s">
        <v>84</v>
      </c>
      <c r="F782" s="49" t="s">
        <v>581</v>
      </c>
      <c r="G782" s="58"/>
      <c r="H782" s="58"/>
      <c r="I782" s="58"/>
      <c r="J782" s="52">
        <v>1154</v>
      </c>
      <c r="K782" s="58"/>
      <c r="L782" s="58"/>
      <c r="M782" s="58"/>
      <c r="N782" s="58"/>
      <c r="O782" s="58"/>
      <c r="P782" s="58"/>
      <c r="Q782" s="53">
        <f t="shared" si="33"/>
        <v>0</v>
      </c>
      <c r="R782" s="54">
        <f t="shared" si="34"/>
        <v>1154</v>
      </c>
      <c r="S782" s="54">
        <f t="shared" si="35"/>
        <v>1154</v>
      </c>
      <c r="T782" s="60"/>
      <c r="U782" s="48"/>
    </row>
    <row r="783" spans="1:61" hidden="1" outlineLevel="2">
      <c r="A783" s="151">
        <v>43662</v>
      </c>
      <c r="B783" s="98" t="s">
        <v>26</v>
      </c>
      <c r="C783" s="75" t="s">
        <v>345</v>
      </c>
      <c r="D783" s="58" t="s">
        <v>83</v>
      </c>
      <c r="E783" s="51" t="s">
        <v>84</v>
      </c>
      <c r="F783" s="49" t="s">
        <v>582</v>
      </c>
      <c r="G783" s="58"/>
      <c r="H783" s="58"/>
      <c r="I783" s="58"/>
      <c r="J783" s="52">
        <v>572</v>
      </c>
      <c r="K783" s="58"/>
      <c r="L783" s="58"/>
      <c r="M783" s="58"/>
      <c r="N783" s="58"/>
      <c r="O783" s="58"/>
      <c r="P783" s="58"/>
      <c r="Q783" s="53">
        <f t="shared" si="33"/>
        <v>0</v>
      </c>
      <c r="R783" s="54">
        <f t="shared" si="34"/>
        <v>572</v>
      </c>
      <c r="S783" s="54">
        <f t="shared" si="35"/>
        <v>572</v>
      </c>
      <c r="T783" s="60"/>
      <c r="U783" s="48"/>
    </row>
    <row r="784" spans="1:61" s="7" customFormat="1" hidden="1" outlineLevel="2">
      <c r="A784" s="151">
        <v>43663</v>
      </c>
      <c r="B784" s="91" t="s">
        <v>26</v>
      </c>
      <c r="C784" s="49">
        <v>19071707</v>
      </c>
      <c r="D784" s="43" t="s">
        <v>23</v>
      </c>
      <c r="E784" s="51" t="s">
        <v>51</v>
      </c>
      <c r="F784" s="49" t="s">
        <v>439</v>
      </c>
      <c r="G784" s="43"/>
      <c r="H784" s="43"/>
      <c r="I784" s="43"/>
      <c r="J784" s="52">
        <v>590</v>
      </c>
      <c r="K784" s="45"/>
      <c r="L784" s="43"/>
      <c r="M784" s="43"/>
      <c r="N784" s="43"/>
      <c r="O784" s="43"/>
      <c r="P784" s="43"/>
      <c r="Q784" s="53">
        <f t="shared" si="33"/>
        <v>0</v>
      </c>
      <c r="R784" s="54">
        <f t="shared" si="34"/>
        <v>590</v>
      </c>
      <c r="S784" s="54">
        <f t="shared" si="35"/>
        <v>590</v>
      </c>
      <c r="T784" s="172"/>
      <c r="U784" s="173"/>
      <c r="V784" s="200"/>
      <c r="W784" s="200"/>
      <c r="X784" s="200"/>
      <c r="Y784" s="200"/>
      <c r="Z784" s="200"/>
      <c r="AA784" s="200"/>
      <c r="AB784" s="200"/>
      <c r="AC784" s="200"/>
      <c r="AD784" s="200"/>
      <c r="AN784" s="200"/>
      <c r="AO784" s="200"/>
      <c r="AP784" s="200"/>
      <c r="AQ784" s="200"/>
      <c r="AR784" s="200"/>
      <c r="AS784" s="200"/>
      <c r="AT784" s="200"/>
      <c r="AU784" s="200"/>
      <c r="AV784" s="200"/>
      <c r="AW784" s="200"/>
      <c r="AX784" s="200"/>
      <c r="AY784" s="200"/>
      <c r="AZ784" s="200"/>
      <c r="BA784" s="200"/>
      <c r="BB784" s="200"/>
      <c r="BC784" s="200"/>
      <c r="BD784" s="200"/>
      <c r="BE784" s="200"/>
      <c r="BF784" s="200"/>
      <c r="BG784" s="200"/>
      <c r="BH784" s="200"/>
      <c r="BI784" s="200"/>
    </row>
    <row r="785" spans="1:61" s="7" customFormat="1" ht="15.95" hidden="1" customHeight="1" outlineLevel="2">
      <c r="A785" s="151">
        <v>43663</v>
      </c>
      <c r="B785" s="93" t="s">
        <v>26</v>
      </c>
      <c r="C785" s="49">
        <v>19071709</v>
      </c>
      <c r="D785" s="58" t="s">
        <v>60</v>
      </c>
      <c r="E785" s="51" t="s">
        <v>19</v>
      </c>
      <c r="F785" s="49" t="s">
        <v>587</v>
      </c>
      <c r="G785" s="58"/>
      <c r="H785" s="58"/>
      <c r="I785" s="58"/>
      <c r="J785" s="52">
        <v>654</v>
      </c>
      <c r="K785" s="58"/>
      <c r="L785" s="58"/>
      <c r="M785" s="58"/>
      <c r="N785" s="58"/>
      <c r="O785" s="58"/>
      <c r="P785" s="58"/>
      <c r="Q785" s="53">
        <f t="shared" si="33"/>
        <v>0</v>
      </c>
      <c r="R785" s="54">
        <f t="shared" si="34"/>
        <v>654</v>
      </c>
      <c r="S785" s="54">
        <f t="shared" si="35"/>
        <v>654</v>
      </c>
      <c r="T785" s="172"/>
      <c r="U785" s="173"/>
      <c r="V785" s="200"/>
      <c r="W785" s="200"/>
      <c r="X785" s="200"/>
      <c r="Y785" s="200"/>
      <c r="Z785" s="200"/>
      <c r="AA785" s="200"/>
      <c r="AB785" s="200"/>
      <c r="AC785" s="200"/>
      <c r="AD785" s="200"/>
      <c r="AN785" s="200"/>
      <c r="AO785" s="200"/>
      <c r="AP785" s="200"/>
      <c r="AQ785" s="200"/>
      <c r="AR785" s="200"/>
      <c r="AS785" s="200"/>
      <c r="AT785" s="200"/>
      <c r="AU785" s="200"/>
      <c r="AV785" s="200"/>
      <c r="AW785" s="200"/>
      <c r="AX785" s="200"/>
      <c r="AY785" s="200"/>
      <c r="AZ785" s="200"/>
      <c r="BA785" s="200"/>
      <c r="BB785" s="200"/>
      <c r="BC785" s="200"/>
      <c r="BD785" s="200"/>
      <c r="BE785" s="200"/>
      <c r="BF785" s="200"/>
      <c r="BG785" s="200"/>
      <c r="BH785" s="200"/>
      <c r="BI785" s="200"/>
    </row>
    <row r="786" spans="1:61" s="15" customFormat="1" hidden="1" outlineLevel="2">
      <c r="A786" s="151">
        <v>43663</v>
      </c>
      <c r="B786" s="93" t="s">
        <v>26</v>
      </c>
      <c r="C786" s="49">
        <v>19071712</v>
      </c>
      <c r="D786" s="58" t="s">
        <v>60</v>
      </c>
      <c r="E786" s="51" t="s">
        <v>19</v>
      </c>
      <c r="F786" s="49" t="s">
        <v>591</v>
      </c>
      <c r="G786" s="58"/>
      <c r="H786" s="58"/>
      <c r="I786" s="58"/>
      <c r="J786" s="52">
        <v>713</v>
      </c>
      <c r="K786" s="58"/>
      <c r="L786" s="58"/>
      <c r="M786" s="58"/>
      <c r="N786" s="58"/>
      <c r="O786" s="58"/>
      <c r="P786" s="58"/>
      <c r="Q786" s="53">
        <f t="shared" si="33"/>
        <v>0</v>
      </c>
      <c r="R786" s="54">
        <f t="shared" si="34"/>
        <v>713</v>
      </c>
      <c r="S786" s="54">
        <f t="shared" si="35"/>
        <v>713</v>
      </c>
      <c r="T786" s="181"/>
      <c r="U786" s="182"/>
      <c r="V786" s="205"/>
      <c r="W786" s="205"/>
      <c r="X786" s="205"/>
      <c r="Y786" s="205"/>
      <c r="Z786" s="205"/>
      <c r="AA786" s="205"/>
      <c r="AB786" s="205"/>
      <c r="AC786" s="205"/>
      <c r="AD786" s="205"/>
      <c r="AN786" s="205"/>
      <c r="AO786" s="205"/>
      <c r="AP786" s="205"/>
      <c r="AQ786" s="205"/>
      <c r="AR786" s="205"/>
      <c r="AS786" s="205"/>
      <c r="AT786" s="205"/>
      <c r="AU786" s="205"/>
      <c r="AV786" s="205"/>
      <c r="AW786" s="205"/>
      <c r="AX786" s="205"/>
      <c r="AY786" s="205"/>
      <c r="AZ786" s="205"/>
      <c r="BA786" s="205"/>
      <c r="BB786" s="205"/>
      <c r="BC786" s="205"/>
      <c r="BD786" s="205"/>
      <c r="BE786" s="205"/>
      <c r="BF786" s="205"/>
      <c r="BG786" s="205"/>
      <c r="BH786" s="205"/>
      <c r="BI786" s="205"/>
    </row>
    <row r="787" spans="1:61" hidden="1" outlineLevel="2">
      <c r="A787" s="151">
        <v>43663</v>
      </c>
      <c r="B787" s="93" t="s">
        <v>26</v>
      </c>
      <c r="C787" s="49">
        <v>19071714</v>
      </c>
      <c r="D787" s="43" t="s">
        <v>162</v>
      </c>
      <c r="E787" s="68" t="s">
        <v>48</v>
      </c>
      <c r="F787" s="49" t="s">
        <v>592</v>
      </c>
      <c r="G787" s="58"/>
      <c r="H787" s="58"/>
      <c r="I787" s="58"/>
      <c r="J787" s="52">
        <v>1080</v>
      </c>
      <c r="K787" s="58"/>
      <c r="L787" s="58"/>
      <c r="M787" s="58"/>
      <c r="N787" s="58"/>
      <c r="O787" s="58"/>
      <c r="P787" s="58"/>
      <c r="Q787" s="53">
        <f t="shared" si="33"/>
        <v>0</v>
      </c>
      <c r="R787" s="54">
        <f t="shared" si="34"/>
        <v>1080</v>
      </c>
      <c r="S787" s="54">
        <f t="shared" si="35"/>
        <v>1080</v>
      </c>
      <c r="T787" s="60"/>
      <c r="U787" s="48"/>
    </row>
    <row r="788" spans="1:61" hidden="1" outlineLevel="2">
      <c r="A788" s="151">
        <v>43663</v>
      </c>
      <c r="B788" s="91" t="s">
        <v>26</v>
      </c>
      <c r="C788" s="49">
        <v>19071718</v>
      </c>
      <c r="D788" s="67" t="s">
        <v>66</v>
      </c>
      <c r="E788" s="51" t="s">
        <v>34</v>
      </c>
      <c r="F788" s="49" t="s">
        <v>596</v>
      </c>
      <c r="G788" s="43"/>
      <c r="H788" s="43"/>
      <c r="I788" s="43"/>
      <c r="J788" s="52">
        <v>654</v>
      </c>
      <c r="K788" s="45"/>
      <c r="L788" s="43"/>
      <c r="M788" s="43"/>
      <c r="N788" s="43"/>
      <c r="O788" s="43"/>
      <c r="P788" s="43"/>
      <c r="Q788" s="53">
        <f t="shared" si="33"/>
        <v>0</v>
      </c>
      <c r="R788" s="54">
        <f t="shared" si="34"/>
        <v>654</v>
      </c>
      <c r="S788" s="54">
        <f t="shared" si="35"/>
        <v>654</v>
      </c>
      <c r="T788" s="60"/>
      <c r="U788" s="48"/>
    </row>
    <row r="789" spans="1:61" s="15" customFormat="1" hidden="1" outlineLevel="2">
      <c r="A789" s="151">
        <v>43663</v>
      </c>
      <c r="B789" s="93" t="s">
        <v>26</v>
      </c>
      <c r="C789" s="49">
        <v>19071719</v>
      </c>
      <c r="D789" s="67" t="s">
        <v>66</v>
      </c>
      <c r="E789" s="51" t="s">
        <v>34</v>
      </c>
      <c r="F789" s="49" t="s">
        <v>597</v>
      </c>
      <c r="G789" s="58"/>
      <c r="H789" s="58"/>
      <c r="I789" s="58"/>
      <c r="J789" s="52">
        <v>654</v>
      </c>
      <c r="K789" s="58"/>
      <c r="L789" s="58"/>
      <c r="M789" s="58"/>
      <c r="N789" s="58"/>
      <c r="O789" s="58"/>
      <c r="P789" s="58"/>
      <c r="Q789" s="53">
        <f t="shared" si="33"/>
        <v>0</v>
      </c>
      <c r="R789" s="54">
        <f t="shared" si="34"/>
        <v>654</v>
      </c>
      <c r="S789" s="54">
        <f t="shared" si="35"/>
        <v>654</v>
      </c>
      <c r="T789" s="181"/>
      <c r="U789" s="182"/>
      <c r="V789" s="205"/>
      <c r="W789" s="205"/>
      <c r="X789" s="205"/>
      <c r="Y789" s="205"/>
      <c r="Z789" s="205"/>
      <c r="AA789" s="205"/>
      <c r="AB789" s="205"/>
      <c r="AC789" s="205"/>
      <c r="AD789" s="205"/>
      <c r="AN789" s="205"/>
      <c r="AO789" s="205"/>
      <c r="AP789" s="205"/>
      <c r="AQ789" s="205"/>
      <c r="AR789" s="205"/>
      <c r="AS789" s="205"/>
      <c r="AT789" s="205"/>
      <c r="AU789" s="205"/>
      <c r="AV789" s="205"/>
      <c r="AW789" s="205"/>
      <c r="AX789" s="205"/>
      <c r="AY789" s="205"/>
      <c r="AZ789" s="205"/>
      <c r="BA789" s="205"/>
      <c r="BB789" s="205"/>
      <c r="BC789" s="205"/>
      <c r="BD789" s="205"/>
      <c r="BE789" s="205"/>
      <c r="BF789" s="205"/>
      <c r="BG789" s="205"/>
      <c r="BH789" s="205"/>
      <c r="BI789" s="205"/>
    </row>
    <row r="790" spans="1:61" s="15" customFormat="1" hidden="1" outlineLevel="2">
      <c r="A790" s="151">
        <v>43663</v>
      </c>
      <c r="B790" s="93" t="s">
        <v>26</v>
      </c>
      <c r="C790" s="49">
        <v>19071720</v>
      </c>
      <c r="D790" s="58" t="s">
        <v>428</v>
      </c>
      <c r="E790" s="51" t="s">
        <v>73</v>
      </c>
      <c r="F790" s="49" t="s">
        <v>598</v>
      </c>
      <c r="G790" s="43"/>
      <c r="H790" s="43"/>
      <c r="I790" s="43"/>
      <c r="J790" s="52">
        <v>1113</v>
      </c>
      <c r="K790" s="45"/>
      <c r="L790" s="43"/>
      <c r="M790" s="43"/>
      <c r="N790" s="43"/>
      <c r="O790" s="43"/>
      <c r="P790" s="43"/>
      <c r="Q790" s="53">
        <f t="shared" si="33"/>
        <v>0</v>
      </c>
      <c r="R790" s="54">
        <f t="shared" si="34"/>
        <v>1113</v>
      </c>
      <c r="S790" s="54">
        <f t="shared" si="35"/>
        <v>1113</v>
      </c>
      <c r="T790" s="181"/>
      <c r="U790" s="182"/>
      <c r="V790" s="205"/>
      <c r="W790" s="205"/>
      <c r="X790" s="205"/>
      <c r="Y790" s="205"/>
      <c r="Z790" s="205"/>
      <c r="AA790" s="205"/>
      <c r="AB790" s="205"/>
      <c r="AC790" s="205"/>
      <c r="AD790" s="205"/>
      <c r="AN790" s="205"/>
      <c r="AO790" s="205"/>
      <c r="AP790" s="205"/>
      <c r="AQ790" s="205"/>
      <c r="AR790" s="205"/>
      <c r="AS790" s="205"/>
      <c r="AT790" s="205"/>
      <c r="AU790" s="205"/>
      <c r="AV790" s="205"/>
      <c r="AW790" s="205"/>
      <c r="AX790" s="205"/>
      <c r="AY790" s="205"/>
      <c r="AZ790" s="205"/>
      <c r="BA790" s="205"/>
      <c r="BB790" s="205"/>
      <c r="BC790" s="205"/>
      <c r="BD790" s="205"/>
      <c r="BE790" s="205"/>
      <c r="BF790" s="205"/>
      <c r="BG790" s="205"/>
      <c r="BH790" s="205"/>
      <c r="BI790" s="205"/>
    </row>
    <row r="791" spans="1:61" s="7" customFormat="1" hidden="1" outlineLevel="2">
      <c r="A791" s="151">
        <v>43663</v>
      </c>
      <c r="B791" s="93" t="s">
        <v>26</v>
      </c>
      <c r="C791" s="49">
        <v>19071725</v>
      </c>
      <c r="D791" s="58" t="s">
        <v>39</v>
      </c>
      <c r="E791" s="51" t="s">
        <v>54</v>
      </c>
      <c r="F791" s="49" t="s">
        <v>601</v>
      </c>
      <c r="G791" s="58"/>
      <c r="H791" s="58"/>
      <c r="I791" s="43"/>
      <c r="J791" s="52">
        <v>654</v>
      </c>
      <c r="K791" s="58"/>
      <c r="L791" s="58"/>
      <c r="M791" s="58"/>
      <c r="N791" s="58"/>
      <c r="O791" s="58"/>
      <c r="P791" s="58"/>
      <c r="Q791" s="53">
        <f t="shared" si="33"/>
        <v>0</v>
      </c>
      <c r="R791" s="54">
        <f t="shared" si="34"/>
        <v>654</v>
      </c>
      <c r="S791" s="54">
        <f t="shared" si="35"/>
        <v>654</v>
      </c>
      <c r="T791" s="172"/>
      <c r="U791" s="173"/>
      <c r="V791" s="200"/>
      <c r="W791" s="200"/>
      <c r="X791" s="200"/>
      <c r="Y791" s="200"/>
      <c r="Z791" s="200"/>
      <c r="AA791" s="200"/>
      <c r="AB791" s="200"/>
      <c r="AC791" s="200"/>
      <c r="AD791" s="200"/>
      <c r="AN791" s="200"/>
      <c r="AO791" s="200"/>
      <c r="AP791" s="200"/>
      <c r="AQ791" s="200"/>
      <c r="AR791" s="200"/>
      <c r="AS791" s="200"/>
      <c r="AT791" s="200"/>
      <c r="AU791" s="200"/>
      <c r="AV791" s="200"/>
      <c r="AW791" s="200"/>
      <c r="AX791" s="200"/>
      <c r="AY791" s="200"/>
      <c r="AZ791" s="200"/>
      <c r="BA791" s="200"/>
      <c r="BB791" s="200"/>
      <c r="BC791" s="200"/>
      <c r="BD791" s="200"/>
      <c r="BE791" s="200"/>
      <c r="BF791" s="200"/>
      <c r="BG791" s="200"/>
      <c r="BH791" s="200"/>
      <c r="BI791" s="200"/>
    </row>
    <row r="792" spans="1:61" s="7" customFormat="1" hidden="1" outlineLevel="2">
      <c r="A792" s="151">
        <v>43663</v>
      </c>
      <c r="B792" s="91" t="s">
        <v>26</v>
      </c>
      <c r="C792" s="49">
        <v>19071727</v>
      </c>
      <c r="D792" s="58" t="s">
        <v>39</v>
      </c>
      <c r="E792" s="51" t="s">
        <v>40</v>
      </c>
      <c r="F792" s="49" t="s">
        <v>603</v>
      </c>
      <c r="G792" s="43"/>
      <c r="H792" s="43"/>
      <c r="I792" s="43"/>
      <c r="J792" s="52">
        <v>868</v>
      </c>
      <c r="K792" s="45"/>
      <c r="L792" s="43"/>
      <c r="M792" s="43"/>
      <c r="N792" s="43"/>
      <c r="O792" s="43"/>
      <c r="P792" s="43"/>
      <c r="Q792" s="53">
        <f t="shared" si="33"/>
        <v>0</v>
      </c>
      <c r="R792" s="54">
        <f t="shared" si="34"/>
        <v>868</v>
      </c>
      <c r="S792" s="54">
        <f t="shared" si="35"/>
        <v>868</v>
      </c>
      <c r="T792" s="172"/>
      <c r="U792" s="173"/>
      <c r="V792" s="200"/>
      <c r="W792" s="200"/>
      <c r="X792" s="200"/>
      <c r="Y792" s="200"/>
      <c r="Z792" s="200"/>
      <c r="AA792" s="200"/>
      <c r="AB792" s="200"/>
      <c r="AC792" s="200"/>
      <c r="AD792" s="200"/>
      <c r="AN792" s="200"/>
      <c r="AO792" s="200"/>
      <c r="AP792" s="200"/>
      <c r="AQ792" s="200"/>
      <c r="AR792" s="200"/>
      <c r="AS792" s="200"/>
      <c r="AT792" s="200"/>
      <c r="AU792" s="200"/>
      <c r="AV792" s="200"/>
      <c r="AW792" s="200"/>
      <c r="AX792" s="200"/>
      <c r="AY792" s="200"/>
      <c r="AZ792" s="200"/>
      <c r="BA792" s="200"/>
      <c r="BB792" s="200"/>
      <c r="BC792" s="200"/>
      <c r="BD792" s="200"/>
      <c r="BE792" s="200"/>
      <c r="BF792" s="200"/>
      <c r="BG792" s="200"/>
      <c r="BH792" s="200"/>
      <c r="BI792" s="200"/>
    </row>
    <row r="793" spans="1:61" hidden="1" outlineLevel="2">
      <c r="A793" s="151">
        <v>43663</v>
      </c>
      <c r="B793" s="93" t="s">
        <v>26</v>
      </c>
      <c r="C793" s="75" t="s">
        <v>345</v>
      </c>
      <c r="D793" s="58" t="s">
        <v>83</v>
      </c>
      <c r="E793" s="51" t="s">
        <v>84</v>
      </c>
      <c r="F793" s="49" t="s">
        <v>609</v>
      </c>
      <c r="G793" s="58"/>
      <c r="H793" s="58"/>
      <c r="I793" s="58"/>
      <c r="J793" s="52">
        <v>654</v>
      </c>
      <c r="K793" s="58"/>
      <c r="L793" s="58"/>
      <c r="M793" s="58"/>
      <c r="N793" s="58"/>
      <c r="O793" s="58"/>
      <c r="P793" s="58"/>
      <c r="Q793" s="53">
        <f t="shared" si="33"/>
        <v>0</v>
      </c>
      <c r="R793" s="54">
        <f t="shared" si="34"/>
        <v>654</v>
      </c>
      <c r="S793" s="54">
        <f t="shared" si="35"/>
        <v>654</v>
      </c>
      <c r="T793" s="60"/>
      <c r="U793" s="48"/>
    </row>
    <row r="794" spans="1:61" s="15" customFormat="1" hidden="1" outlineLevel="2">
      <c r="A794" s="151">
        <v>43663</v>
      </c>
      <c r="B794" s="93" t="s">
        <v>26</v>
      </c>
      <c r="C794" s="75" t="s">
        <v>82</v>
      </c>
      <c r="D794" s="58" t="s">
        <v>83</v>
      </c>
      <c r="E794" s="51" t="s">
        <v>84</v>
      </c>
      <c r="F794" s="49" t="s">
        <v>610</v>
      </c>
      <c r="G794" s="58"/>
      <c r="H794" s="58"/>
      <c r="I794" s="58"/>
      <c r="J794" s="52">
        <v>1113</v>
      </c>
      <c r="K794" s="58"/>
      <c r="L794" s="58"/>
      <c r="M794" s="58"/>
      <c r="N794" s="58"/>
      <c r="O794" s="58"/>
      <c r="P794" s="58"/>
      <c r="Q794" s="53">
        <f t="shared" si="33"/>
        <v>0</v>
      </c>
      <c r="R794" s="54">
        <f t="shared" si="34"/>
        <v>1113</v>
      </c>
      <c r="S794" s="54">
        <f t="shared" si="35"/>
        <v>1113</v>
      </c>
      <c r="T794" s="181"/>
      <c r="U794" s="182"/>
      <c r="V794" s="205"/>
      <c r="W794" s="205"/>
      <c r="X794" s="205"/>
      <c r="Y794" s="205"/>
      <c r="Z794" s="205"/>
      <c r="AA794" s="205"/>
      <c r="AB794" s="205"/>
      <c r="AC794" s="205"/>
      <c r="AD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</row>
    <row r="795" spans="1:61" s="16" customFormat="1" hidden="1" outlineLevel="2">
      <c r="A795" s="151">
        <v>43663</v>
      </c>
      <c r="B795" s="93" t="s">
        <v>26</v>
      </c>
      <c r="C795" s="75" t="s">
        <v>345</v>
      </c>
      <c r="D795" s="58" t="s">
        <v>83</v>
      </c>
      <c r="E795" s="51" t="s">
        <v>84</v>
      </c>
      <c r="F795" s="49" t="s">
        <v>611</v>
      </c>
      <c r="G795" s="58"/>
      <c r="H795" s="58"/>
      <c r="I795" s="58"/>
      <c r="J795" s="52">
        <v>654</v>
      </c>
      <c r="K795" s="58"/>
      <c r="L795" s="58"/>
      <c r="M795" s="58"/>
      <c r="N795" s="58"/>
      <c r="O795" s="58"/>
      <c r="P795" s="58"/>
      <c r="Q795" s="53">
        <f t="shared" si="33"/>
        <v>0</v>
      </c>
      <c r="R795" s="54">
        <f t="shared" si="34"/>
        <v>654</v>
      </c>
      <c r="S795" s="54">
        <f t="shared" si="35"/>
        <v>654</v>
      </c>
      <c r="T795" s="181"/>
      <c r="U795" s="182"/>
      <c r="V795" s="206"/>
      <c r="W795" s="206"/>
      <c r="X795" s="206"/>
      <c r="Y795" s="206"/>
      <c r="Z795" s="206"/>
      <c r="AA795" s="206"/>
      <c r="AB795" s="206"/>
      <c r="AC795" s="206"/>
      <c r="AD795" s="206"/>
      <c r="AN795" s="206"/>
      <c r="AO795" s="206"/>
      <c r="AP795" s="206"/>
      <c r="AQ795" s="206"/>
      <c r="AR795" s="206"/>
      <c r="AS795" s="206"/>
      <c r="AT795" s="206"/>
      <c r="AU795" s="206"/>
      <c r="AV795" s="206"/>
      <c r="AW795" s="206"/>
      <c r="AX795" s="206"/>
      <c r="AY795" s="206"/>
      <c r="AZ795" s="206"/>
      <c r="BA795" s="206"/>
      <c r="BB795" s="206"/>
      <c r="BC795" s="206"/>
      <c r="BD795" s="206"/>
      <c r="BE795" s="206"/>
      <c r="BF795" s="206"/>
      <c r="BG795" s="206"/>
      <c r="BH795" s="206"/>
      <c r="BI795" s="206"/>
    </row>
    <row r="796" spans="1:61" s="3" customFormat="1" hidden="1" outlineLevel="2">
      <c r="A796" s="151">
        <v>43663</v>
      </c>
      <c r="B796" s="91" t="s">
        <v>26</v>
      </c>
      <c r="C796" s="55" t="s">
        <v>345</v>
      </c>
      <c r="D796" s="58" t="s">
        <v>83</v>
      </c>
      <c r="E796" s="51" t="s">
        <v>84</v>
      </c>
      <c r="F796" s="49" t="s">
        <v>613</v>
      </c>
      <c r="G796" s="43"/>
      <c r="H796" s="43"/>
      <c r="I796" s="43"/>
      <c r="J796" s="52">
        <v>523</v>
      </c>
      <c r="K796" s="45"/>
      <c r="L796" s="43"/>
      <c r="M796" s="43"/>
      <c r="N796" s="43"/>
      <c r="O796" s="43"/>
      <c r="P796" s="43"/>
      <c r="Q796" s="53">
        <f t="shared" si="33"/>
        <v>0</v>
      </c>
      <c r="R796" s="54">
        <f t="shared" si="34"/>
        <v>523</v>
      </c>
      <c r="S796" s="54">
        <f t="shared" si="35"/>
        <v>523</v>
      </c>
      <c r="T796" s="152"/>
      <c r="U796" s="54"/>
      <c r="V796" s="196"/>
      <c r="W796" s="196"/>
      <c r="X796" s="196"/>
      <c r="Y796" s="196"/>
      <c r="Z796" s="196"/>
      <c r="AA796" s="196"/>
      <c r="AB796" s="196"/>
      <c r="AC796" s="196"/>
      <c r="AD796" s="196"/>
      <c r="AN796" s="196"/>
      <c r="AO796" s="196"/>
      <c r="AP796" s="196"/>
      <c r="AQ796" s="196"/>
      <c r="AR796" s="196"/>
      <c r="AS796" s="196"/>
      <c r="AT796" s="196"/>
      <c r="AU796" s="196"/>
      <c r="AV796" s="196"/>
      <c r="AW796" s="196"/>
      <c r="AX796" s="196"/>
      <c r="AY796" s="196"/>
      <c r="AZ796" s="196"/>
      <c r="BA796" s="196"/>
      <c r="BB796" s="196"/>
      <c r="BC796" s="196"/>
      <c r="BD796" s="196"/>
      <c r="BE796" s="196"/>
      <c r="BF796" s="196"/>
      <c r="BG796" s="196"/>
      <c r="BH796" s="196"/>
      <c r="BI796" s="196"/>
    </row>
    <row r="797" spans="1:61" s="7" customFormat="1" hidden="1" outlineLevel="2">
      <c r="A797" s="151">
        <v>43663</v>
      </c>
      <c r="B797" s="93" t="s">
        <v>26</v>
      </c>
      <c r="C797" s="75" t="s">
        <v>345</v>
      </c>
      <c r="D797" s="58" t="s">
        <v>83</v>
      </c>
      <c r="E797" s="51" t="s">
        <v>84</v>
      </c>
      <c r="F797" s="49" t="s">
        <v>614</v>
      </c>
      <c r="G797" s="58"/>
      <c r="H797" s="58"/>
      <c r="I797" s="58"/>
      <c r="J797" s="52">
        <v>900</v>
      </c>
      <c r="K797" s="58"/>
      <c r="L797" s="58"/>
      <c r="M797" s="58"/>
      <c r="N797" s="58"/>
      <c r="O797" s="58"/>
      <c r="P797" s="58"/>
      <c r="Q797" s="53">
        <f t="shared" si="33"/>
        <v>0</v>
      </c>
      <c r="R797" s="54">
        <f t="shared" si="34"/>
        <v>900</v>
      </c>
      <c r="S797" s="54">
        <f t="shared" si="35"/>
        <v>900</v>
      </c>
      <c r="T797" s="172"/>
      <c r="U797" s="173"/>
      <c r="V797" s="200"/>
      <c r="W797" s="200"/>
      <c r="X797" s="200"/>
      <c r="Y797" s="200"/>
      <c r="Z797" s="200"/>
      <c r="AA797" s="200"/>
      <c r="AB797" s="200"/>
      <c r="AC797" s="200"/>
      <c r="AD797" s="200"/>
      <c r="AN797" s="200"/>
      <c r="AO797" s="200"/>
      <c r="AP797" s="200"/>
      <c r="AQ797" s="200"/>
      <c r="AR797" s="200"/>
      <c r="AS797" s="200"/>
      <c r="AT797" s="200"/>
      <c r="AU797" s="200"/>
      <c r="AV797" s="200"/>
      <c r="AW797" s="200"/>
      <c r="AX797" s="200"/>
      <c r="AY797" s="200"/>
      <c r="AZ797" s="200"/>
      <c r="BA797" s="200"/>
      <c r="BB797" s="200"/>
      <c r="BC797" s="200"/>
      <c r="BD797" s="200"/>
      <c r="BE797" s="200"/>
      <c r="BF797" s="200"/>
      <c r="BG797" s="200"/>
      <c r="BH797" s="200"/>
      <c r="BI797" s="200"/>
    </row>
    <row r="798" spans="1:61" hidden="1" outlineLevel="2">
      <c r="A798" s="151">
        <v>43663</v>
      </c>
      <c r="B798" s="93" t="s">
        <v>26</v>
      </c>
      <c r="C798" s="75" t="s">
        <v>345</v>
      </c>
      <c r="D798" s="58" t="s">
        <v>83</v>
      </c>
      <c r="E798" s="51" t="s">
        <v>84</v>
      </c>
      <c r="F798" s="49" t="s">
        <v>541</v>
      </c>
      <c r="G798" s="58"/>
      <c r="H798" s="58"/>
      <c r="I798" s="58"/>
      <c r="J798" s="67">
        <v>654</v>
      </c>
      <c r="K798" s="58"/>
      <c r="L798" s="58"/>
      <c r="M798" s="58"/>
      <c r="N798" s="58"/>
      <c r="O798" s="58"/>
      <c r="P798" s="58"/>
      <c r="Q798" s="53">
        <f t="shared" si="33"/>
        <v>0</v>
      </c>
      <c r="R798" s="54">
        <f t="shared" si="34"/>
        <v>654</v>
      </c>
      <c r="S798" s="54">
        <f t="shared" si="35"/>
        <v>654</v>
      </c>
      <c r="T798" s="60"/>
      <c r="U798" s="48"/>
    </row>
    <row r="799" spans="1:61" s="7" customFormat="1" hidden="1" outlineLevel="2">
      <c r="A799" s="151">
        <v>43663</v>
      </c>
      <c r="B799" s="93" t="s">
        <v>26</v>
      </c>
      <c r="C799" s="75" t="s">
        <v>269</v>
      </c>
      <c r="D799" s="58" t="s">
        <v>83</v>
      </c>
      <c r="E799" s="51" t="s">
        <v>142</v>
      </c>
      <c r="F799" s="49" t="s">
        <v>615</v>
      </c>
      <c r="G799" s="58"/>
      <c r="H799" s="58"/>
      <c r="I799" s="58"/>
      <c r="J799" s="52">
        <v>1203</v>
      </c>
      <c r="K799" s="58"/>
      <c r="L799" s="58"/>
      <c r="M799" s="58"/>
      <c r="N799" s="58"/>
      <c r="O799" s="58"/>
      <c r="P799" s="58"/>
      <c r="Q799" s="53">
        <f t="shared" si="33"/>
        <v>0</v>
      </c>
      <c r="R799" s="54">
        <f t="shared" si="34"/>
        <v>1203</v>
      </c>
      <c r="S799" s="54">
        <f t="shared" si="35"/>
        <v>1203</v>
      </c>
      <c r="T799" s="172"/>
      <c r="U799" s="173"/>
      <c r="V799" s="200"/>
      <c r="W799" s="200"/>
      <c r="X799" s="200"/>
      <c r="Y799" s="200"/>
      <c r="Z799" s="200"/>
      <c r="AA799" s="200"/>
      <c r="AB799" s="200"/>
      <c r="AC799" s="200"/>
      <c r="AD799" s="200"/>
      <c r="AN799" s="200"/>
      <c r="AO799" s="200"/>
      <c r="AP799" s="200"/>
      <c r="AQ799" s="200"/>
      <c r="AR799" s="200"/>
      <c r="AS799" s="200"/>
      <c r="AT799" s="200"/>
      <c r="AU799" s="200"/>
      <c r="AV799" s="200"/>
      <c r="AW799" s="200"/>
      <c r="AX799" s="200"/>
      <c r="AY799" s="200"/>
      <c r="AZ799" s="200"/>
      <c r="BA799" s="200"/>
      <c r="BB799" s="200"/>
      <c r="BC799" s="200"/>
      <c r="BD799" s="200"/>
      <c r="BE799" s="200"/>
      <c r="BF799" s="200"/>
      <c r="BG799" s="200"/>
      <c r="BH799" s="200"/>
      <c r="BI799" s="200"/>
    </row>
    <row r="800" spans="1:61" hidden="1" outlineLevel="2">
      <c r="A800" s="151">
        <v>43664</v>
      </c>
      <c r="B800" s="91" t="s">
        <v>26</v>
      </c>
      <c r="C800" s="49">
        <v>19071807</v>
      </c>
      <c r="D800" s="43" t="s">
        <v>468</v>
      </c>
      <c r="E800" s="51" t="s">
        <v>24</v>
      </c>
      <c r="F800" s="49" t="s">
        <v>620</v>
      </c>
      <c r="G800" s="43"/>
      <c r="H800" s="43"/>
      <c r="I800" s="43"/>
      <c r="J800" s="52">
        <v>572</v>
      </c>
      <c r="K800" s="45"/>
      <c r="L800" s="43"/>
      <c r="M800" s="43"/>
      <c r="N800" s="43"/>
      <c r="O800" s="43"/>
      <c r="P800" s="43"/>
      <c r="Q800" s="53">
        <f t="shared" si="33"/>
        <v>0</v>
      </c>
      <c r="R800" s="54">
        <f t="shared" si="34"/>
        <v>572</v>
      </c>
      <c r="S800" s="54">
        <f t="shared" si="35"/>
        <v>572</v>
      </c>
      <c r="T800" s="60"/>
      <c r="U800" s="48"/>
    </row>
    <row r="801" spans="1:61" s="7" customFormat="1" hidden="1" outlineLevel="2">
      <c r="A801" s="151">
        <v>43664</v>
      </c>
      <c r="B801" s="93" t="s">
        <v>26</v>
      </c>
      <c r="C801" s="49">
        <v>19071809</v>
      </c>
      <c r="D801" s="43" t="s">
        <v>468</v>
      </c>
      <c r="E801" s="51" t="s">
        <v>24</v>
      </c>
      <c r="F801" s="49" t="s">
        <v>621</v>
      </c>
      <c r="G801" s="58"/>
      <c r="H801" s="58"/>
      <c r="I801" s="58"/>
      <c r="J801" s="52">
        <v>654</v>
      </c>
      <c r="K801" s="58"/>
      <c r="L801" s="58"/>
      <c r="M801" s="58"/>
      <c r="N801" s="58"/>
      <c r="O801" s="58"/>
      <c r="P801" s="58"/>
      <c r="Q801" s="53">
        <f t="shared" si="33"/>
        <v>0</v>
      </c>
      <c r="R801" s="54">
        <f t="shared" si="34"/>
        <v>654</v>
      </c>
      <c r="S801" s="54">
        <f t="shared" si="35"/>
        <v>654</v>
      </c>
      <c r="T801" s="172"/>
      <c r="U801" s="173"/>
      <c r="V801" s="200"/>
      <c r="W801" s="200"/>
      <c r="X801" s="200"/>
      <c r="Y801" s="200"/>
      <c r="Z801" s="200"/>
      <c r="AA801" s="200"/>
      <c r="AB801" s="200"/>
      <c r="AC801" s="200"/>
      <c r="AD801" s="200"/>
      <c r="AN801" s="200"/>
      <c r="AO801" s="200"/>
      <c r="AP801" s="200"/>
      <c r="AQ801" s="200"/>
      <c r="AR801" s="200"/>
      <c r="AS801" s="200"/>
      <c r="AT801" s="200"/>
      <c r="AU801" s="200"/>
      <c r="AV801" s="200"/>
      <c r="AW801" s="200"/>
      <c r="AX801" s="200"/>
      <c r="AY801" s="200"/>
      <c r="AZ801" s="200"/>
      <c r="BA801" s="200"/>
      <c r="BB801" s="200"/>
      <c r="BC801" s="200"/>
      <c r="BD801" s="200"/>
      <c r="BE801" s="200"/>
      <c r="BF801" s="200"/>
      <c r="BG801" s="200"/>
      <c r="BH801" s="200"/>
      <c r="BI801" s="200"/>
    </row>
    <row r="802" spans="1:61" s="7" customFormat="1" hidden="1" outlineLevel="2">
      <c r="A802" s="151">
        <v>43664</v>
      </c>
      <c r="B802" s="93" t="s">
        <v>26</v>
      </c>
      <c r="C802" s="49">
        <v>19071812</v>
      </c>
      <c r="D802" s="43" t="s">
        <v>60</v>
      </c>
      <c r="E802" s="51" t="s">
        <v>51</v>
      </c>
      <c r="F802" s="49" t="s">
        <v>624</v>
      </c>
      <c r="G802" s="58"/>
      <c r="H802" s="58"/>
      <c r="I802" s="58"/>
      <c r="J802" s="52">
        <v>1279</v>
      </c>
      <c r="K802" s="58"/>
      <c r="L802" s="58"/>
      <c r="M802" s="58"/>
      <c r="N802" s="58"/>
      <c r="O802" s="58"/>
      <c r="P802" s="58"/>
      <c r="Q802" s="53">
        <f t="shared" si="33"/>
        <v>0</v>
      </c>
      <c r="R802" s="54">
        <f t="shared" si="34"/>
        <v>1279</v>
      </c>
      <c r="S802" s="54">
        <f t="shared" si="35"/>
        <v>1279</v>
      </c>
      <c r="T802" s="172"/>
      <c r="U802" s="173"/>
      <c r="V802" s="200"/>
      <c r="W802" s="200"/>
      <c r="X802" s="200"/>
      <c r="Y802" s="200"/>
      <c r="Z802" s="200"/>
      <c r="AA802" s="200"/>
      <c r="AB802" s="200"/>
      <c r="AC802" s="200"/>
      <c r="AD802" s="200"/>
      <c r="AN802" s="200"/>
      <c r="AO802" s="200"/>
      <c r="AP802" s="200"/>
      <c r="AQ802" s="200"/>
      <c r="AR802" s="200"/>
      <c r="AS802" s="200"/>
      <c r="AT802" s="200"/>
      <c r="AU802" s="200"/>
      <c r="AV802" s="200"/>
      <c r="AW802" s="200"/>
      <c r="AX802" s="200"/>
      <c r="AY802" s="200"/>
      <c r="AZ802" s="200"/>
      <c r="BA802" s="200"/>
      <c r="BB802" s="200"/>
      <c r="BC802" s="200"/>
      <c r="BD802" s="200"/>
      <c r="BE802" s="200"/>
      <c r="BF802" s="200"/>
      <c r="BG802" s="200"/>
      <c r="BH802" s="200"/>
      <c r="BI802" s="200"/>
    </row>
    <row r="803" spans="1:61" s="7" customFormat="1" hidden="1" outlineLevel="2">
      <c r="A803" s="151">
        <v>43664</v>
      </c>
      <c r="B803" s="93" t="s">
        <v>26</v>
      </c>
      <c r="C803" s="49">
        <v>19071816</v>
      </c>
      <c r="D803" s="58" t="s">
        <v>39</v>
      </c>
      <c r="E803" s="51" t="s">
        <v>40</v>
      </c>
      <c r="F803" s="49" t="s">
        <v>628</v>
      </c>
      <c r="G803" s="58"/>
      <c r="H803" s="58"/>
      <c r="I803" s="58"/>
      <c r="J803" s="52">
        <v>1279</v>
      </c>
      <c r="K803" s="58"/>
      <c r="L803" s="58"/>
      <c r="M803" s="58"/>
      <c r="N803" s="58"/>
      <c r="O803" s="58"/>
      <c r="P803" s="58"/>
      <c r="Q803" s="53">
        <f t="shared" si="33"/>
        <v>0</v>
      </c>
      <c r="R803" s="54">
        <f t="shared" si="34"/>
        <v>1279</v>
      </c>
      <c r="S803" s="54">
        <f t="shared" si="35"/>
        <v>1279</v>
      </c>
      <c r="T803" s="172"/>
      <c r="U803" s="173"/>
      <c r="V803" s="200"/>
      <c r="W803" s="200"/>
      <c r="X803" s="200"/>
      <c r="Y803" s="200"/>
      <c r="Z803" s="200"/>
      <c r="AA803" s="200"/>
      <c r="AB803" s="200"/>
      <c r="AC803" s="200"/>
      <c r="AD803" s="200"/>
      <c r="AN803" s="200"/>
      <c r="AO803" s="200"/>
      <c r="AP803" s="200"/>
      <c r="AQ803" s="200"/>
      <c r="AR803" s="200"/>
      <c r="AS803" s="200"/>
      <c r="AT803" s="200"/>
      <c r="AU803" s="200"/>
      <c r="AV803" s="200"/>
      <c r="AW803" s="200"/>
      <c r="AX803" s="200"/>
      <c r="AY803" s="200"/>
      <c r="AZ803" s="200"/>
      <c r="BA803" s="200"/>
      <c r="BB803" s="200"/>
      <c r="BC803" s="200"/>
      <c r="BD803" s="200"/>
      <c r="BE803" s="200"/>
      <c r="BF803" s="200"/>
      <c r="BG803" s="200"/>
      <c r="BH803" s="200"/>
      <c r="BI803" s="200"/>
    </row>
    <row r="804" spans="1:61" s="7" customFormat="1" hidden="1" outlineLevel="2">
      <c r="A804" s="151">
        <v>43664</v>
      </c>
      <c r="B804" s="93" t="s">
        <v>26</v>
      </c>
      <c r="C804" s="49">
        <v>19071818</v>
      </c>
      <c r="D804" s="58" t="s">
        <v>23</v>
      </c>
      <c r="E804" s="51" t="s">
        <v>629</v>
      </c>
      <c r="F804" s="49" t="s">
        <v>630</v>
      </c>
      <c r="G804" s="58"/>
      <c r="H804" s="58"/>
      <c r="I804" s="58"/>
      <c r="J804" s="52">
        <v>1648</v>
      </c>
      <c r="K804" s="58"/>
      <c r="L804" s="58"/>
      <c r="M804" s="58"/>
      <c r="N804" s="58"/>
      <c r="O804" s="58"/>
      <c r="P804" s="58"/>
      <c r="Q804" s="53">
        <f t="shared" si="33"/>
        <v>0</v>
      </c>
      <c r="R804" s="54">
        <f t="shared" si="34"/>
        <v>1648</v>
      </c>
      <c r="S804" s="54">
        <f t="shared" si="35"/>
        <v>1648</v>
      </c>
      <c r="T804" s="172"/>
      <c r="U804" s="173"/>
      <c r="V804" s="200"/>
      <c r="W804" s="200"/>
      <c r="X804" s="200"/>
      <c r="Y804" s="200"/>
      <c r="Z804" s="200"/>
      <c r="AA804" s="200"/>
      <c r="AB804" s="200"/>
      <c r="AC804" s="200"/>
      <c r="AD804" s="200"/>
      <c r="AN804" s="200"/>
      <c r="AO804" s="200"/>
      <c r="AP804" s="200"/>
      <c r="AQ804" s="200"/>
      <c r="AR804" s="200"/>
      <c r="AS804" s="200"/>
      <c r="AT804" s="200"/>
      <c r="AU804" s="200"/>
      <c r="AV804" s="200"/>
      <c r="AW804" s="200"/>
      <c r="AX804" s="200"/>
      <c r="AY804" s="200"/>
      <c r="AZ804" s="200"/>
      <c r="BA804" s="200"/>
      <c r="BB804" s="200"/>
      <c r="BC804" s="200"/>
      <c r="BD804" s="200"/>
      <c r="BE804" s="200"/>
      <c r="BF804" s="200"/>
      <c r="BG804" s="200"/>
      <c r="BH804" s="200"/>
      <c r="BI804" s="200"/>
    </row>
    <row r="805" spans="1:61" s="7" customFormat="1" hidden="1" outlineLevel="2">
      <c r="A805" s="151">
        <v>43664</v>
      </c>
      <c r="B805" s="93" t="s">
        <v>26</v>
      </c>
      <c r="C805" s="49">
        <v>19071832</v>
      </c>
      <c r="D805" s="58" t="s">
        <v>23</v>
      </c>
      <c r="E805" s="51" t="s">
        <v>629</v>
      </c>
      <c r="F805" s="49" t="s">
        <v>631</v>
      </c>
      <c r="G805" s="58"/>
      <c r="H805" s="58"/>
      <c r="I805" s="58"/>
      <c r="J805" s="52">
        <v>1070</v>
      </c>
      <c r="K805" s="58"/>
      <c r="L805" s="58"/>
      <c r="M805" s="58"/>
      <c r="N805" s="58"/>
      <c r="O805" s="58"/>
      <c r="P805" s="58"/>
      <c r="Q805" s="53">
        <f t="shared" si="33"/>
        <v>0</v>
      </c>
      <c r="R805" s="54">
        <f t="shared" si="34"/>
        <v>1070</v>
      </c>
      <c r="S805" s="54">
        <f t="shared" si="35"/>
        <v>1070</v>
      </c>
      <c r="T805" s="172"/>
      <c r="U805" s="173"/>
      <c r="V805" s="200"/>
      <c r="W805" s="200"/>
      <c r="X805" s="200"/>
      <c r="Y805" s="200"/>
      <c r="Z805" s="200"/>
      <c r="AA805" s="200"/>
      <c r="AB805" s="200"/>
      <c r="AC805" s="200"/>
      <c r="AD805" s="200"/>
      <c r="AN805" s="200"/>
      <c r="AO805" s="200"/>
      <c r="AP805" s="200"/>
      <c r="AQ805" s="200"/>
      <c r="AR805" s="200"/>
      <c r="AS805" s="200"/>
      <c r="AT805" s="200"/>
      <c r="AU805" s="200"/>
      <c r="AV805" s="200"/>
      <c r="AW805" s="200"/>
      <c r="AX805" s="200"/>
      <c r="AY805" s="200"/>
      <c r="AZ805" s="200"/>
      <c r="BA805" s="200"/>
      <c r="BB805" s="200"/>
      <c r="BC805" s="200"/>
      <c r="BD805" s="200"/>
      <c r="BE805" s="200"/>
      <c r="BF805" s="200"/>
      <c r="BG805" s="200"/>
      <c r="BH805" s="200"/>
      <c r="BI805" s="200"/>
    </row>
    <row r="806" spans="1:61" s="7" customFormat="1" hidden="1" outlineLevel="2">
      <c r="A806" s="151">
        <v>43664</v>
      </c>
      <c r="B806" s="91" t="s">
        <v>26</v>
      </c>
      <c r="C806" s="49">
        <v>19071820</v>
      </c>
      <c r="D806" s="58" t="s">
        <v>23</v>
      </c>
      <c r="E806" s="51" t="s">
        <v>629</v>
      </c>
      <c r="F806" s="49" t="s">
        <v>632</v>
      </c>
      <c r="G806" s="43"/>
      <c r="H806" s="43"/>
      <c r="I806" s="43"/>
      <c r="J806" s="52">
        <v>623</v>
      </c>
      <c r="K806" s="45"/>
      <c r="L806" s="43"/>
      <c r="M806" s="43"/>
      <c r="N806" s="43"/>
      <c r="O806" s="43"/>
      <c r="P806" s="43"/>
      <c r="Q806" s="53">
        <f t="shared" si="33"/>
        <v>0</v>
      </c>
      <c r="R806" s="54">
        <f t="shared" si="34"/>
        <v>623</v>
      </c>
      <c r="S806" s="54">
        <f t="shared" si="35"/>
        <v>623</v>
      </c>
      <c r="T806" s="172"/>
      <c r="U806" s="173"/>
      <c r="V806" s="200"/>
      <c r="W806" s="200"/>
      <c r="X806" s="200"/>
      <c r="Y806" s="200"/>
      <c r="Z806" s="200"/>
      <c r="AA806" s="200"/>
      <c r="AB806" s="200"/>
      <c r="AC806" s="200"/>
      <c r="AD806" s="200"/>
      <c r="AN806" s="200"/>
      <c r="AO806" s="200"/>
      <c r="AP806" s="200"/>
      <c r="AQ806" s="200"/>
      <c r="AR806" s="200"/>
      <c r="AS806" s="200"/>
      <c r="AT806" s="200"/>
      <c r="AU806" s="200"/>
      <c r="AV806" s="200"/>
      <c r="AW806" s="200"/>
      <c r="AX806" s="200"/>
      <c r="AY806" s="200"/>
      <c r="AZ806" s="200"/>
      <c r="BA806" s="200"/>
      <c r="BB806" s="200"/>
      <c r="BC806" s="200"/>
      <c r="BD806" s="200"/>
      <c r="BE806" s="200"/>
      <c r="BF806" s="200"/>
      <c r="BG806" s="200"/>
      <c r="BH806" s="200"/>
      <c r="BI806" s="200"/>
    </row>
    <row r="807" spans="1:61" s="7" customFormat="1" hidden="1" outlineLevel="2">
      <c r="A807" s="151">
        <v>43664</v>
      </c>
      <c r="B807" s="91" t="s">
        <v>26</v>
      </c>
      <c r="C807" s="49">
        <v>19071822</v>
      </c>
      <c r="D807" s="52" t="s">
        <v>66</v>
      </c>
      <c r="E807" s="51" t="s">
        <v>34</v>
      </c>
      <c r="F807" s="49" t="s">
        <v>634</v>
      </c>
      <c r="G807" s="43"/>
      <c r="H807" s="43"/>
      <c r="I807" s="43"/>
      <c r="J807" s="52">
        <v>523</v>
      </c>
      <c r="K807" s="45"/>
      <c r="L807" s="43"/>
      <c r="M807" s="43"/>
      <c r="N807" s="43"/>
      <c r="O807" s="43"/>
      <c r="P807" s="43"/>
      <c r="Q807" s="53">
        <f t="shared" si="33"/>
        <v>0</v>
      </c>
      <c r="R807" s="54">
        <f t="shared" si="34"/>
        <v>523</v>
      </c>
      <c r="S807" s="54">
        <f t="shared" si="35"/>
        <v>523</v>
      </c>
      <c r="T807" s="172"/>
      <c r="U807" s="173"/>
      <c r="V807" s="200"/>
      <c r="W807" s="200"/>
      <c r="X807" s="200"/>
      <c r="Y807" s="200"/>
      <c r="Z807" s="200"/>
      <c r="AA807" s="200"/>
      <c r="AB807" s="200"/>
      <c r="AC807" s="200"/>
      <c r="AD807" s="200"/>
      <c r="AN807" s="200"/>
      <c r="AO807" s="200"/>
      <c r="AP807" s="200"/>
      <c r="AQ807" s="200"/>
      <c r="AR807" s="200"/>
      <c r="AS807" s="200"/>
      <c r="AT807" s="200"/>
      <c r="AU807" s="200"/>
      <c r="AV807" s="200"/>
      <c r="AW807" s="200"/>
      <c r="AX807" s="200"/>
      <c r="AY807" s="200"/>
      <c r="AZ807" s="200"/>
      <c r="BA807" s="200"/>
      <c r="BB807" s="200"/>
      <c r="BC807" s="200"/>
      <c r="BD807" s="200"/>
      <c r="BE807" s="200"/>
      <c r="BF807" s="200"/>
      <c r="BG807" s="200"/>
      <c r="BH807" s="200"/>
      <c r="BI807" s="200"/>
    </row>
    <row r="808" spans="1:61" s="7" customFormat="1" hidden="1" outlineLevel="2">
      <c r="A808" s="151">
        <v>43664</v>
      </c>
      <c r="B808" s="91" t="s">
        <v>26</v>
      </c>
      <c r="C808" s="49">
        <v>19071823</v>
      </c>
      <c r="D808" s="52" t="s">
        <v>66</v>
      </c>
      <c r="E808" s="51" t="s">
        <v>34</v>
      </c>
      <c r="F808" s="49" t="s">
        <v>635</v>
      </c>
      <c r="G808" s="43"/>
      <c r="H808" s="43"/>
      <c r="I808" s="43"/>
      <c r="J808" s="52">
        <v>523</v>
      </c>
      <c r="K808" s="45"/>
      <c r="L808" s="43"/>
      <c r="M808" s="43"/>
      <c r="N808" s="43"/>
      <c r="O808" s="43"/>
      <c r="P808" s="43"/>
      <c r="Q808" s="53">
        <f t="shared" si="33"/>
        <v>0</v>
      </c>
      <c r="R808" s="54">
        <f t="shared" si="34"/>
        <v>523</v>
      </c>
      <c r="S808" s="54">
        <f t="shared" si="35"/>
        <v>523</v>
      </c>
      <c r="T808" s="172"/>
      <c r="U808" s="173"/>
      <c r="V808" s="200"/>
      <c r="W808" s="200"/>
      <c r="X808" s="200"/>
      <c r="Y808" s="200"/>
      <c r="Z808" s="200"/>
      <c r="AA808" s="200"/>
      <c r="AB808" s="200"/>
      <c r="AC808" s="200"/>
      <c r="AD808" s="200"/>
      <c r="AN808" s="200"/>
      <c r="AO808" s="200"/>
      <c r="AP808" s="200"/>
      <c r="AQ808" s="200"/>
      <c r="AR808" s="200"/>
      <c r="AS808" s="200"/>
      <c r="AT808" s="200"/>
      <c r="AU808" s="200"/>
      <c r="AV808" s="200"/>
      <c r="AW808" s="200"/>
      <c r="AX808" s="200"/>
      <c r="AY808" s="200"/>
      <c r="AZ808" s="200"/>
      <c r="BA808" s="200"/>
      <c r="BB808" s="200"/>
      <c r="BC808" s="200"/>
      <c r="BD808" s="200"/>
      <c r="BE808" s="200"/>
      <c r="BF808" s="200"/>
      <c r="BG808" s="200"/>
      <c r="BH808" s="200"/>
      <c r="BI808" s="200"/>
    </row>
    <row r="809" spans="1:61" s="7" customFormat="1" hidden="1" outlineLevel="2">
      <c r="A809" s="151">
        <v>43664</v>
      </c>
      <c r="B809" s="93" t="s">
        <v>26</v>
      </c>
      <c r="C809" s="49">
        <v>19071830</v>
      </c>
      <c r="D809" s="43" t="s">
        <v>162</v>
      </c>
      <c r="E809" s="68" t="s">
        <v>48</v>
      </c>
      <c r="F809" s="49" t="s">
        <v>643</v>
      </c>
      <c r="G809" s="58"/>
      <c r="H809" s="58"/>
      <c r="I809" s="58"/>
      <c r="J809" s="81">
        <v>1097</v>
      </c>
      <c r="K809" s="58"/>
      <c r="L809" s="58"/>
      <c r="M809" s="58"/>
      <c r="N809" s="58"/>
      <c r="O809" s="58"/>
      <c r="P809" s="58"/>
      <c r="Q809" s="53">
        <f t="shared" si="33"/>
        <v>0</v>
      </c>
      <c r="R809" s="54">
        <f t="shared" si="34"/>
        <v>1097</v>
      </c>
      <c r="S809" s="54">
        <f t="shared" si="35"/>
        <v>1097</v>
      </c>
      <c r="T809" s="172"/>
      <c r="U809" s="173"/>
      <c r="V809" s="200"/>
      <c r="W809" s="200"/>
      <c r="X809" s="200"/>
      <c r="Y809" s="200"/>
      <c r="Z809" s="200"/>
      <c r="AA809" s="200"/>
      <c r="AB809" s="200"/>
      <c r="AC809" s="200"/>
      <c r="AD809" s="200"/>
      <c r="AN809" s="200"/>
      <c r="AO809" s="200"/>
      <c r="AP809" s="200"/>
      <c r="AQ809" s="200"/>
      <c r="AR809" s="200"/>
      <c r="AS809" s="200"/>
      <c r="AT809" s="200"/>
      <c r="AU809" s="200"/>
      <c r="AV809" s="200"/>
      <c r="AW809" s="200"/>
      <c r="AX809" s="200"/>
      <c r="AY809" s="200"/>
      <c r="AZ809" s="200"/>
      <c r="BA809" s="200"/>
      <c r="BB809" s="200"/>
      <c r="BC809" s="200"/>
      <c r="BD809" s="200"/>
      <c r="BE809" s="200"/>
      <c r="BF809" s="200"/>
      <c r="BG809" s="200"/>
      <c r="BH809" s="200"/>
      <c r="BI809" s="200"/>
    </row>
    <row r="810" spans="1:61" s="7" customFormat="1" hidden="1" outlineLevel="2">
      <c r="A810" s="151">
        <v>43664</v>
      </c>
      <c r="B810" s="93" t="s">
        <v>26</v>
      </c>
      <c r="C810" s="49">
        <v>19071819</v>
      </c>
      <c r="D810" s="43" t="s">
        <v>53</v>
      </c>
      <c r="E810" s="51" t="s">
        <v>67</v>
      </c>
      <c r="F810" s="49" t="s">
        <v>645</v>
      </c>
      <c r="G810" s="58"/>
      <c r="H810" s="58"/>
      <c r="I810" s="58"/>
      <c r="J810" s="52">
        <v>713</v>
      </c>
      <c r="K810" s="58"/>
      <c r="L810" s="58"/>
      <c r="M810" s="58"/>
      <c r="N810" s="58"/>
      <c r="O810" s="58"/>
      <c r="P810" s="58"/>
      <c r="Q810" s="53">
        <f t="shared" si="33"/>
        <v>0</v>
      </c>
      <c r="R810" s="54">
        <f t="shared" si="34"/>
        <v>713</v>
      </c>
      <c r="S810" s="54">
        <f t="shared" si="35"/>
        <v>713</v>
      </c>
      <c r="T810" s="172"/>
      <c r="U810" s="173"/>
      <c r="V810" s="200"/>
      <c r="W810" s="200"/>
      <c r="X810" s="200"/>
      <c r="Y810" s="200"/>
      <c r="Z810" s="200"/>
      <c r="AA810" s="200"/>
      <c r="AB810" s="200"/>
      <c r="AC810" s="200"/>
      <c r="AD810" s="200"/>
      <c r="AN810" s="200"/>
      <c r="AO810" s="200"/>
      <c r="AP810" s="200"/>
      <c r="AQ810" s="200"/>
      <c r="AR810" s="200"/>
      <c r="AS810" s="200"/>
      <c r="AT810" s="200"/>
      <c r="AU810" s="200"/>
      <c r="AV810" s="200"/>
      <c r="AW810" s="200"/>
      <c r="AX810" s="200"/>
      <c r="AY810" s="200"/>
      <c r="AZ810" s="200"/>
      <c r="BA810" s="200"/>
      <c r="BB810" s="200"/>
      <c r="BC810" s="200"/>
      <c r="BD810" s="200"/>
      <c r="BE810" s="200"/>
      <c r="BF810" s="200"/>
      <c r="BG810" s="200"/>
      <c r="BH810" s="200"/>
      <c r="BI810" s="200"/>
    </row>
    <row r="811" spans="1:61" hidden="1" outlineLevel="2">
      <c r="A811" s="151">
        <v>43664</v>
      </c>
      <c r="B811" s="95" t="s">
        <v>26</v>
      </c>
      <c r="C811" s="75" t="s">
        <v>345</v>
      </c>
      <c r="D811" s="58" t="s">
        <v>83</v>
      </c>
      <c r="E811" s="51" t="s">
        <v>84</v>
      </c>
      <c r="F811" s="49" t="s">
        <v>646</v>
      </c>
      <c r="G811" s="50"/>
      <c r="H811" s="50"/>
      <c r="I811" s="43"/>
      <c r="J811" s="52">
        <v>787</v>
      </c>
      <c r="K811" s="45"/>
      <c r="L811" s="43"/>
      <c r="M811" s="43"/>
      <c r="N811" s="43"/>
      <c r="O811" s="43"/>
      <c r="P811" s="52"/>
      <c r="Q811" s="53">
        <f t="shared" si="33"/>
        <v>0</v>
      </c>
      <c r="R811" s="54">
        <f t="shared" si="34"/>
        <v>787</v>
      </c>
      <c r="S811" s="54">
        <f t="shared" si="35"/>
        <v>787</v>
      </c>
      <c r="T811" s="60"/>
      <c r="U811" s="48"/>
    </row>
    <row r="812" spans="1:61" hidden="1" outlineLevel="2">
      <c r="A812" s="151">
        <v>43665</v>
      </c>
      <c r="B812" s="91" t="s">
        <v>26</v>
      </c>
      <c r="C812" s="49">
        <v>19071903</v>
      </c>
      <c r="D812" s="58" t="s">
        <v>39</v>
      </c>
      <c r="E812" s="51" t="s">
        <v>40</v>
      </c>
      <c r="F812" s="49" t="s">
        <v>517</v>
      </c>
      <c r="G812" s="43"/>
      <c r="H812" s="43"/>
      <c r="I812" s="43"/>
      <c r="J812" s="52">
        <v>957</v>
      </c>
      <c r="K812" s="45"/>
      <c r="L812" s="43"/>
      <c r="M812" s="43"/>
      <c r="N812" s="43"/>
      <c r="O812" s="43"/>
      <c r="P812" s="43"/>
      <c r="Q812" s="53">
        <f t="shared" si="33"/>
        <v>0</v>
      </c>
      <c r="R812" s="54">
        <f t="shared" si="34"/>
        <v>957</v>
      </c>
      <c r="S812" s="54">
        <f t="shared" si="35"/>
        <v>957</v>
      </c>
      <c r="T812" s="60"/>
      <c r="U812" s="48"/>
    </row>
    <row r="813" spans="1:61" hidden="1" outlineLevel="2">
      <c r="A813" s="151">
        <v>43665</v>
      </c>
      <c r="B813" s="93" t="s">
        <v>26</v>
      </c>
      <c r="C813" s="49">
        <v>19071904</v>
      </c>
      <c r="D813" s="58" t="s">
        <v>39</v>
      </c>
      <c r="E813" s="51" t="s">
        <v>40</v>
      </c>
      <c r="F813" s="49" t="s">
        <v>651</v>
      </c>
      <c r="G813" s="58"/>
      <c r="H813" s="58"/>
      <c r="I813" s="58"/>
      <c r="J813" s="52">
        <v>968</v>
      </c>
      <c r="K813" s="58"/>
      <c r="L813" s="58"/>
      <c r="M813" s="58"/>
      <c r="N813" s="58"/>
      <c r="O813" s="58"/>
      <c r="P813" s="58"/>
      <c r="Q813" s="53">
        <f t="shared" si="33"/>
        <v>0</v>
      </c>
      <c r="R813" s="54">
        <f t="shared" si="34"/>
        <v>968</v>
      </c>
      <c r="S813" s="54">
        <f t="shared" si="35"/>
        <v>968</v>
      </c>
      <c r="T813" s="60"/>
      <c r="U813" s="48"/>
    </row>
    <row r="814" spans="1:61" s="4" customFormat="1" ht="18" hidden="1" outlineLevel="2" thickBot="1">
      <c r="A814" s="151">
        <v>43665</v>
      </c>
      <c r="B814" s="93" t="s">
        <v>26</v>
      </c>
      <c r="C814" s="49">
        <v>19071906</v>
      </c>
      <c r="D814" s="58" t="s">
        <v>39</v>
      </c>
      <c r="E814" s="51" t="s">
        <v>40</v>
      </c>
      <c r="F814" s="49" t="s">
        <v>653</v>
      </c>
      <c r="G814" s="58"/>
      <c r="H814" s="58"/>
      <c r="I814" s="58"/>
      <c r="J814" s="52">
        <v>875</v>
      </c>
      <c r="K814" s="58"/>
      <c r="L814" s="58"/>
      <c r="M814" s="58"/>
      <c r="N814" s="58"/>
      <c r="O814" s="58"/>
      <c r="P814" s="58"/>
      <c r="Q814" s="53">
        <f t="shared" si="33"/>
        <v>0</v>
      </c>
      <c r="R814" s="54">
        <f t="shared" si="34"/>
        <v>875</v>
      </c>
      <c r="S814" s="54">
        <f t="shared" si="35"/>
        <v>875</v>
      </c>
      <c r="T814" s="60"/>
      <c r="U814" s="48"/>
      <c r="V814" s="197"/>
      <c r="W814" s="197"/>
      <c r="X814" s="197"/>
      <c r="Y814" s="197"/>
      <c r="Z814" s="197"/>
      <c r="AA814" s="197"/>
      <c r="AB814" s="197"/>
      <c r="AC814" s="197"/>
      <c r="AD814" s="197"/>
      <c r="AN814" s="197"/>
      <c r="AO814" s="197"/>
      <c r="AP814" s="197"/>
      <c r="AQ814" s="197"/>
      <c r="AR814" s="197"/>
      <c r="AS814" s="197"/>
      <c r="AT814" s="197"/>
      <c r="AU814" s="197"/>
      <c r="AV814" s="197"/>
      <c r="AW814" s="197"/>
      <c r="AX814" s="197"/>
      <c r="AY814" s="197"/>
      <c r="AZ814" s="197"/>
      <c r="BA814" s="197"/>
      <c r="BB814" s="197"/>
      <c r="BC814" s="197"/>
      <c r="BD814" s="197"/>
      <c r="BE814" s="197"/>
      <c r="BF814" s="197"/>
      <c r="BG814" s="197"/>
      <c r="BH814" s="197"/>
      <c r="BI814" s="197"/>
    </row>
    <row r="815" spans="1:61" ht="18" hidden="1" outlineLevel="2" thickTop="1">
      <c r="A815" s="151">
        <v>43665</v>
      </c>
      <c r="B815" s="93" t="s">
        <v>26</v>
      </c>
      <c r="C815" s="49">
        <v>19071907</v>
      </c>
      <c r="D815" s="43" t="s">
        <v>18</v>
      </c>
      <c r="E815" s="51" t="s">
        <v>54</v>
      </c>
      <c r="F815" s="49" t="s">
        <v>654</v>
      </c>
      <c r="G815" s="58"/>
      <c r="H815" s="58"/>
      <c r="I815" s="58"/>
      <c r="J815" s="52">
        <v>1113</v>
      </c>
      <c r="K815" s="58"/>
      <c r="L815" s="58"/>
      <c r="M815" s="58"/>
      <c r="N815" s="58"/>
      <c r="O815" s="58"/>
      <c r="P815" s="58"/>
      <c r="Q815" s="53">
        <f t="shared" si="33"/>
        <v>0</v>
      </c>
      <c r="R815" s="54">
        <f t="shared" si="34"/>
        <v>1113</v>
      </c>
      <c r="S815" s="54">
        <f t="shared" si="35"/>
        <v>1113</v>
      </c>
      <c r="T815" s="60"/>
      <c r="U815" s="48"/>
    </row>
    <row r="816" spans="1:61" hidden="1" outlineLevel="2">
      <c r="A816" s="151">
        <v>43665</v>
      </c>
      <c r="B816" s="93" t="s">
        <v>26</v>
      </c>
      <c r="C816" s="49">
        <v>19071908</v>
      </c>
      <c r="D816" s="43" t="s">
        <v>18</v>
      </c>
      <c r="E816" s="51" t="s">
        <v>54</v>
      </c>
      <c r="F816" s="49" t="s">
        <v>655</v>
      </c>
      <c r="G816" s="58"/>
      <c r="H816" s="58"/>
      <c r="I816" s="58"/>
      <c r="J816" s="52">
        <v>623</v>
      </c>
      <c r="K816" s="58"/>
      <c r="L816" s="58"/>
      <c r="M816" s="58"/>
      <c r="N816" s="58"/>
      <c r="O816" s="58"/>
      <c r="P816" s="58"/>
      <c r="Q816" s="53">
        <f t="shared" ref="Q816:Q879" si="36">I816+M816+O816</f>
        <v>0</v>
      </c>
      <c r="R816" s="54">
        <f t="shared" ref="R816:R879" si="37">G816+H816+J816+K816+L816+N816+P816</f>
        <v>623</v>
      </c>
      <c r="S816" s="54">
        <f t="shared" ref="S816:S879" si="38">Q816*0.0637+R816</f>
        <v>623</v>
      </c>
      <c r="T816" s="60"/>
      <c r="U816" s="48"/>
    </row>
    <row r="817" spans="1:61" hidden="1" outlineLevel="2">
      <c r="A817" s="151">
        <v>43665</v>
      </c>
      <c r="B817" s="95" t="s">
        <v>26</v>
      </c>
      <c r="C817" s="49">
        <v>19071910</v>
      </c>
      <c r="D817" s="43" t="s">
        <v>18</v>
      </c>
      <c r="E817" s="51" t="s">
        <v>54</v>
      </c>
      <c r="F817" s="49" t="s">
        <v>657</v>
      </c>
      <c r="G817" s="50"/>
      <c r="H817" s="50"/>
      <c r="I817" s="43"/>
      <c r="J817" s="52">
        <v>713</v>
      </c>
      <c r="K817" s="45"/>
      <c r="L817" s="43"/>
      <c r="M817" s="43"/>
      <c r="N817" s="43"/>
      <c r="O817" s="43"/>
      <c r="P817" s="52"/>
      <c r="Q817" s="53">
        <f t="shared" si="36"/>
        <v>0</v>
      </c>
      <c r="R817" s="54">
        <f t="shared" si="37"/>
        <v>713</v>
      </c>
      <c r="S817" s="54">
        <f t="shared" si="38"/>
        <v>713</v>
      </c>
      <c r="T817" s="60"/>
      <c r="U817" s="48"/>
    </row>
    <row r="818" spans="1:61" hidden="1" outlineLevel="2">
      <c r="A818" s="151">
        <v>43665</v>
      </c>
      <c r="B818" s="93" t="s">
        <v>26</v>
      </c>
      <c r="C818" s="49">
        <v>19071915</v>
      </c>
      <c r="D818" s="67" t="s">
        <v>66</v>
      </c>
      <c r="E818" s="51" t="s">
        <v>34</v>
      </c>
      <c r="F818" s="49" t="s">
        <v>661</v>
      </c>
      <c r="G818" s="58"/>
      <c r="H818" s="58"/>
      <c r="I818" s="58"/>
      <c r="J818" s="52">
        <v>613</v>
      </c>
      <c r="K818" s="58"/>
      <c r="L818" s="58"/>
      <c r="M818" s="58"/>
      <c r="N818" s="58"/>
      <c r="O818" s="58"/>
      <c r="P818" s="58"/>
      <c r="Q818" s="53">
        <f t="shared" si="36"/>
        <v>0</v>
      </c>
      <c r="R818" s="54">
        <f t="shared" si="37"/>
        <v>613</v>
      </c>
      <c r="S818" s="54">
        <f t="shared" si="38"/>
        <v>613</v>
      </c>
      <c r="T818" s="60"/>
      <c r="U818" s="48"/>
    </row>
    <row r="819" spans="1:61" hidden="1" outlineLevel="2">
      <c r="A819" s="151">
        <v>43665</v>
      </c>
      <c r="B819" s="93" t="s">
        <v>26</v>
      </c>
      <c r="C819" s="49">
        <v>19071919</v>
      </c>
      <c r="D819" s="43" t="s">
        <v>162</v>
      </c>
      <c r="E819" s="51" t="s">
        <v>31</v>
      </c>
      <c r="F819" s="49" t="s">
        <v>665</v>
      </c>
      <c r="G819" s="58"/>
      <c r="H819" s="59"/>
      <c r="I819" s="58"/>
      <c r="J819" s="52">
        <v>1459</v>
      </c>
      <c r="K819" s="59"/>
      <c r="L819" s="59"/>
      <c r="M819" s="59"/>
      <c r="N819" s="59"/>
      <c r="O819" s="58"/>
      <c r="P819" s="58"/>
      <c r="Q819" s="53">
        <f t="shared" si="36"/>
        <v>0</v>
      </c>
      <c r="R819" s="54">
        <f t="shared" si="37"/>
        <v>1459</v>
      </c>
      <c r="S819" s="54">
        <f t="shared" si="38"/>
        <v>1459</v>
      </c>
      <c r="T819" s="60"/>
      <c r="U819" s="48"/>
    </row>
    <row r="820" spans="1:61" hidden="1" outlineLevel="2">
      <c r="A820" s="151">
        <v>43665</v>
      </c>
      <c r="B820" s="91" t="s">
        <v>26</v>
      </c>
      <c r="C820" s="80" t="s">
        <v>345</v>
      </c>
      <c r="D820" s="43" t="s">
        <v>83</v>
      </c>
      <c r="E820" s="51" t="s">
        <v>84</v>
      </c>
      <c r="F820" s="49" t="s">
        <v>510</v>
      </c>
      <c r="G820" s="43"/>
      <c r="H820" s="43"/>
      <c r="I820" s="43"/>
      <c r="J820" s="52">
        <v>900</v>
      </c>
      <c r="K820" s="45"/>
      <c r="L820" s="43"/>
      <c r="M820" s="43"/>
      <c r="N820" s="43"/>
      <c r="O820" s="43"/>
      <c r="P820" s="43"/>
      <c r="Q820" s="53">
        <f t="shared" si="36"/>
        <v>0</v>
      </c>
      <c r="R820" s="54">
        <f t="shared" si="37"/>
        <v>900</v>
      </c>
      <c r="S820" s="54">
        <f t="shared" si="38"/>
        <v>900</v>
      </c>
      <c r="T820" s="60"/>
      <c r="U820" s="48"/>
    </row>
    <row r="821" spans="1:61" hidden="1" outlineLevel="2">
      <c r="A821" s="151">
        <v>43665</v>
      </c>
      <c r="B821" s="93" t="s">
        <v>26</v>
      </c>
      <c r="C821" s="75" t="s">
        <v>345</v>
      </c>
      <c r="D821" s="43" t="s">
        <v>83</v>
      </c>
      <c r="E821" s="51" t="s">
        <v>142</v>
      </c>
      <c r="F821" s="49" t="s">
        <v>672</v>
      </c>
      <c r="G821" s="59"/>
      <c r="H821" s="59"/>
      <c r="I821" s="59"/>
      <c r="J821" s="52">
        <v>1625</v>
      </c>
      <c r="K821" s="59"/>
      <c r="L821" s="59"/>
      <c r="M821" s="59"/>
      <c r="N821" s="59"/>
      <c r="O821" s="59"/>
      <c r="P821" s="58"/>
      <c r="Q821" s="53">
        <f t="shared" si="36"/>
        <v>0</v>
      </c>
      <c r="R821" s="54">
        <f t="shared" si="37"/>
        <v>1625</v>
      </c>
      <c r="S821" s="54">
        <f t="shared" si="38"/>
        <v>1625</v>
      </c>
      <c r="T821" s="60"/>
      <c r="U821" s="48"/>
    </row>
    <row r="822" spans="1:61" hidden="1" outlineLevel="2">
      <c r="A822" s="151">
        <v>43665</v>
      </c>
      <c r="B822" s="93" t="s">
        <v>26</v>
      </c>
      <c r="C822" s="75" t="s">
        <v>345</v>
      </c>
      <c r="D822" s="43" t="s">
        <v>83</v>
      </c>
      <c r="E822" s="51" t="s">
        <v>142</v>
      </c>
      <c r="F822" s="49" t="s">
        <v>673</v>
      </c>
      <c r="G822" s="58"/>
      <c r="H822" s="58"/>
      <c r="I822" s="58"/>
      <c r="J822" s="52">
        <v>1525</v>
      </c>
      <c r="K822" s="58"/>
      <c r="L822" s="58"/>
      <c r="M822" s="58"/>
      <c r="N822" s="58"/>
      <c r="O822" s="58"/>
      <c r="P822" s="58"/>
      <c r="Q822" s="53">
        <f t="shared" si="36"/>
        <v>0</v>
      </c>
      <c r="R822" s="54">
        <f t="shared" si="37"/>
        <v>1525</v>
      </c>
      <c r="S822" s="54">
        <f t="shared" si="38"/>
        <v>1525</v>
      </c>
      <c r="T822" s="60"/>
      <c r="U822" s="48"/>
    </row>
    <row r="823" spans="1:61" hidden="1" outlineLevel="2">
      <c r="A823" s="151">
        <v>43665</v>
      </c>
      <c r="B823" s="95" t="s">
        <v>26</v>
      </c>
      <c r="C823" s="75"/>
      <c r="D823" s="45" t="s">
        <v>208</v>
      </c>
      <c r="E823" s="51" t="s">
        <v>142</v>
      </c>
      <c r="F823" s="49" t="s">
        <v>677</v>
      </c>
      <c r="G823" s="50"/>
      <c r="H823" s="50"/>
      <c r="I823" s="43"/>
      <c r="J823" s="52">
        <v>957</v>
      </c>
      <c r="K823" s="45">
        <v>-957</v>
      </c>
      <c r="L823" s="43"/>
      <c r="M823" s="43"/>
      <c r="N823" s="43"/>
      <c r="O823" s="43"/>
      <c r="P823" s="43"/>
      <c r="Q823" s="53">
        <f t="shared" si="36"/>
        <v>0</v>
      </c>
      <c r="R823" s="54">
        <f t="shared" si="37"/>
        <v>0</v>
      </c>
      <c r="S823" s="54">
        <f t="shared" si="38"/>
        <v>0</v>
      </c>
      <c r="T823" s="60"/>
      <c r="U823" s="48"/>
    </row>
    <row r="824" spans="1:61" hidden="1" outlineLevel="2">
      <c r="A824" s="151">
        <v>43666</v>
      </c>
      <c r="B824" s="93" t="s">
        <v>26</v>
      </c>
      <c r="C824" s="49">
        <v>19072010</v>
      </c>
      <c r="D824" s="50" t="s">
        <v>33</v>
      </c>
      <c r="E824" s="51" t="s">
        <v>31</v>
      </c>
      <c r="F824" s="61" t="s">
        <v>685</v>
      </c>
      <c r="G824" s="58"/>
      <c r="H824" s="59"/>
      <c r="I824" s="59"/>
      <c r="J824" s="52">
        <v>868</v>
      </c>
      <c r="K824" s="59"/>
      <c r="L824" s="59"/>
      <c r="M824" s="59"/>
      <c r="N824" s="58"/>
      <c r="O824" s="58"/>
      <c r="P824" s="58"/>
      <c r="Q824" s="53">
        <f t="shared" si="36"/>
        <v>0</v>
      </c>
      <c r="R824" s="54">
        <f t="shared" si="37"/>
        <v>868</v>
      </c>
      <c r="S824" s="54">
        <f t="shared" si="38"/>
        <v>868</v>
      </c>
      <c r="T824" s="60"/>
      <c r="U824" s="48"/>
    </row>
    <row r="825" spans="1:61" hidden="1" outlineLevel="2">
      <c r="A825" s="151">
        <v>43666</v>
      </c>
      <c r="B825" s="93" t="s">
        <v>26</v>
      </c>
      <c r="C825" s="49">
        <v>19072012</v>
      </c>
      <c r="D825" s="50" t="s">
        <v>33</v>
      </c>
      <c r="E825" s="51" t="s">
        <v>31</v>
      </c>
      <c r="F825" s="61" t="s">
        <v>687</v>
      </c>
      <c r="G825" s="58"/>
      <c r="H825" s="58"/>
      <c r="I825" s="58"/>
      <c r="J825" s="52">
        <v>957</v>
      </c>
      <c r="K825" s="58"/>
      <c r="L825" s="58"/>
      <c r="M825" s="58"/>
      <c r="N825" s="58"/>
      <c r="O825" s="58"/>
      <c r="P825" s="58"/>
      <c r="Q825" s="53">
        <f t="shared" si="36"/>
        <v>0</v>
      </c>
      <c r="R825" s="54">
        <f t="shared" si="37"/>
        <v>957</v>
      </c>
      <c r="S825" s="54">
        <f t="shared" si="38"/>
        <v>957</v>
      </c>
      <c r="T825" s="60"/>
      <c r="U825" s="48"/>
    </row>
    <row r="826" spans="1:61" hidden="1" outlineLevel="2">
      <c r="A826" s="151">
        <v>43666</v>
      </c>
      <c r="B826" s="91" t="s">
        <v>26</v>
      </c>
      <c r="C826" s="49">
        <v>19072014</v>
      </c>
      <c r="D826" s="58" t="s">
        <v>102</v>
      </c>
      <c r="E826" s="51" t="s">
        <v>51</v>
      </c>
      <c r="F826" s="61" t="s">
        <v>689</v>
      </c>
      <c r="G826" s="43"/>
      <c r="H826" s="43"/>
      <c r="I826" s="43"/>
      <c r="J826" s="52">
        <v>1379</v>
      </c>
      <c r="K826" s="45"/>
      <c r="L826" s="43"/>
      <c r="M826" s="43"/>
      <c r="N826" s="43"/>
      <c r="O826" s="43"/>
      <c r="P826" s="43"/>
      <c r="Q826" s="53">
        <f t="shared" si="36"/>
        <v>0</v>
      </c>
      <c r="R826" s="54">
        <f t="shared" si="37"/>
        <v>1379</v>
      </c>
      <c r="S826" s="54">
        <f t="shared" si="38"/>
        <v>1379</v>
      </c>
      <c r="T826" s="60"/>
      <c r="U826" s="48"/>
    </row>
    <row r="827" spans="1:61" hidden="1" outlineLevel="2">
      <c r="A827" s="151">
        <v>43666</v>
      </c>
      <c r="B827" s="93" t="s">
        <v>26</v>
      </c>
      <c r="C827" s="49">
        <v>19072020</v>
      </c>
      <c r="D827" s="58" t="s">
        <v>428</v>
      </c>
      <c r="E827" s="51" t="s">
        <v>24</v>
      </c>
      <c r="F827" s="61" t="s">
        <v>696</v>
      </c>
      <c r="G827" s="58"/>
      <c r="H827" s="58"/>
      <c r="I827" s="58"/>
      <c r="J827" s="52">
        <v>654</v>
      </c>
      <c r="K827" s="58"/>
      <c r="L827" s="58">
        <v>100</v>
      </c>
      <c r="M827" s="58"/>
      <c r="N827" s="58"/>
      <c r="O827" s="58"/>
      <c r="P827" s="58"/>
      <c r="Q827" s="53">
        <f t="shared" si="36"/>
        <v>0</v>
      </c>
      <c r="R827" s="54">
        <f t="shared" si="37"/>
        <v>754</v>
      </c>
      <c r="S827" s="54">
        <f t="shared" si="38"/>
        <v>754</v>
      </c>
      <c r="T827" s="60"/>
      <c r="U827" s="48"/>
    </row>
    <row r="828" spans="1:61" s="7" customFormat="1" hidden="1" outlineLevel="2">
      <c r="A828" s="151">
        <v>43666</v>
      </c>
      <c r="B828" s="95" t="s">
        <v>26</v>
      </c>
      <c r="C828" s="49">
        <v>19072021</v>
      </c>
      <c r="D828" s="43" t="s">
        <v>18</v>
      </c>
      <c r="E828" s="51" t="s">
        <v>54</v>
      </c>
      <c r="F828" s="61" t="s">
        <v>697</v>
      </c>
      <c r="G828" s="50"/>
      <c r="H828" s="50"/>
      <c r="I828" s="43"/>
      <c r="J828" s="52">
        <v>1057</v>
      </c>
      <c r="K828" s="45"/>
      <c r="L828" s="43"/>
      <c r="M828" s="43"/>
      <c r="N828" s="43"/>
      <c r="O828" s="43"/>
      <c r="P828" s="52"/>
      <c r="Q828" s="53">
        <f t="shared" si="36"/>
        <v>0</v>
      </c>
      <c r="R828" s="54">
        <f t="shared" si="37"/>
        <v>1057</v>
      </c>
      <c r="S828" s="54">
        <f t="shared" si="38"/>
        <v>1057</v>
      </c>
      <c r="T828" s="172"/>
      <c r="U828" s="173"/>
      <c r="V828" s="200"/>
      <c r="W828" s="200"/>
      <c r="X828" s="200"/>
      <c r="Y828" s="200"/>
      <c r="Z828" s="200"/>
      <c r="AA828" s="200"/>
      <c r="AB828" s="200"/>
      <c r="AC828" s="200"/>
      <c r="AD828" s="200"/>
      <c r="AN828" s="200"/>
      <c r="AO828" s="200"/>
      <c r="AP828" s="200"/>
      <c r="AQ828" s="200"/>
      <c r="AR828" s="200"/>
      <c r="AS828" s="200"/>
      <c r="AT828" s="200"/>
      <c r="AU828" s="200"/>
      <c r="AV828" s="200"/>
      <c r="AW828" s="200"/>
      <c r="AX828" s="200"/>
      <c r="AY828" s="200"/>
      <c r="AZ828" s="200"/>
      <c r="BA828" s="200"/>
      <c r="BB828" s="200"/>
      <c r="BC828" s="200"/>
      <c r="BD828" s="200"/>
      <c r="BE828" s="200"/>
      <c r="BF828" s="200"/>
      <c r="BG828" s="200"/>
      <c r="BH828" s="200"/>
      <c r="BI828" s="200"/>
    </row>
    <row r="829" spans="1:61" hidden="1" outlineLevel="2">
      <c r="A829" s="151">
        <v>43666</v>
      </c>
      <c r="B829" s="93" t="s">
        <v>26</v>
      </c>
      <c r="C829" s="49">
        <v>19072026</v>
      </c>
      <c r="D829" s="50" t="s">
        <v>468</v>
      </c>
      <c r="E829" s="51" t="s">
        <v>48</v>
      </c>
      <c r="F829" s="61" t="s">
        <v>700</v>
      </c>
      <c r="G829" s="58"/>
      <c r="H829" s="58"/>
      <c r="I829" s="58"/>
      <c r="J829" s="52">
        <v>1057</v>
      </c>
      <c r="K829" s="58"/>
      <c r="L829" s="58"/>
      <c r="M829" s="58"/>
      <c r="N829" s="58"/>
      <c r="O829" s="58"/>
      <c r="P829" s="58"/>
      <c r="Q829" s="53">
        <f t="shared" si="36"/>
        <v>0</v>
      </c>
      <c r="R829" s="54">
        <f t="shared" si="37"/>
        <v>1057</v>
      </c>
      <c r="S829" s="54">
        <f t="shared" si="38"/>
        <v>1057</v>
      </c>
      <c r="T829" s="60"/>
      <c r="U829" s="48"/>
    </row>
    <row r="830" spans="1:61" hidden="1" outlineLevel="2">
      <c r="A830" s="151">
        <v>43666</v>
      </c>
      <c r="B830" s="93" t="s">
        <v>26</v>
      </c>
      <c r="C830" s="75" t="s">
        <v>269</v>
      </c>
      <c r="D830" s="50" t="s">
        <v>83</v>
      </c>
      <c r="E830" s="51" t="s">
        <v>84</v>
      </c>
      <c r="F830" s="61" t="s">
        <v>702</v>
      </c>
      <c r="G830" s="58"/>
      <c r="H830" s="58"/>
      <c r="I830" s="58"/>
      <c r="J830" s="52">
        <v>654</v>
      </c>
      <c r="K830" s="58"/>
      <c r="L830" s="58"/>
      <c r="M830" s="58"/>
      <c r="N830" s="58"/>
      <c r="O830" s="58"/>
      <c r="P830" s="58"/>
      <c r="Q830" s="53">
        <f t="shared" si="36"/>
        <v>0</v>
      </c>
      <c r="R830" s="54">
        <f t="shared" si="37"/>
        <v>654</v>
      </c>
      <c r="S830" s="54">
        <f t="shared" si="38"/>
        <v>654</v>
      </c>
      <c r="T830" s="60"/>
      <c r="U830" s="48"/>
    </row>
    <row r="831" spans="1:61" s="10" customFormat="1" hidden="1" outlineLevel="2">
      <c r="A831" s="151">
        <v>43666</v>
      </c>
      <c r="B831" s="93" t="s">
        <v>26</v>
      </c>
      <c r="C831" s="75" t="s">
        <v>345</v>
      </c>
      <c r="D831" s="50" t="s">
        <v>83</v>
      </c>
      <c r="E831" s="51" t="s">
        <v>84</v>
      </c>
      <c r="F831" s="61" t="s">
        <v>505</v>
      </c>
      <c r="G831" s="58"/>
      <c r="H831" s="58"/>
      <c r="I831" s="58"/>
      <c r="J831" s="52">
        <v>654</v>
      </c>
      <c r="K831" s="58"/>
      <c r="L831" s="58"/>
      <c r="M831" s="58"/>
      <c r="N831" s="58"/>
      <c r="O831" s="58"/>
      <c r="P831" s="58"/>
      <c r="Q831" s="53">
        <f t="shared" si="36"/>
        <v>0</v>
      </c>
      <c r="R831" s="54">
        <f t="shared" si="37"/>
        <v>654</v>
      </c>
      <c r="S831" s="54">
        <f t="shared" si="38"/>
        <v>654</v>
      </c>
      <c r="T831" s="60"/>
      <c r="U831" s="48"/>
      <c r="V831" s="200"/>
      <c r="W831" s="200"/>
      <c r="X831" s="200"/>
      <c r="Y831" s="200"/>
      <c r="Z831" s="200"/>
      <c r="AA831" s="200"/>
      <c r="AB831" s="200"/>
      <c r="AC831" s="200"/>
      <c r="AD831" s="200"/>
      <c r="AN831" s="200"/>
      <c r="AO831" s="200"/>
      <c r="AP831" s="200"/>
      <c r="AQ831" s="200"/>
      <c r="AR831" s="200"/>
      <c r="AS831" s="200"/>
      <c r="AT831" s="200"/>
      <c r="AU831" s="200"/>
      <c r="AV831" s="200"/>
      <c r="AW831" s="200"/>
      <c r="AX831" s="200"/>
      <c r="AY831" s="200"/>
      <c r="AZ831" s="200"/>
      <c r="BA831" s="200"/>
      <c r="BB831" s="200"/>
      <c r="BC831" s="200"/>
      <c r="BD831" s="200"/>
      <c r="BE831" s="200"/>
      <c r="BF831" s="200"/>
      <c r="BG831" s="200"/>
      <c r="BH831" s="200"/>
      <c r="BI831" s="200"/>
    </row>
    <row r="832" spans="1:61" hidden="1" outlineLevel="2">
      <c r="A832" s="151">
        <v>43666</v>
      </c>
      <c r="B832" s="93" t="s">
        <v>26</v>
      </c>
      <c r="C832" s="75" t="s">
        <v>269</v>
      </c>
      <c r="D832" s="50" t="s">
        <v>83</v>
      </c>
      <c r="E832" s="51" t="s">
        <v>84</v>
      </c>
      <c r="F832" s="61" t="s">
        <v>707</v>
      </c>
      <c r="G832" s="58"/>
      <c r="H832" s="58"/>
      <c r="I832" s="58"/>
      <c r="J832" s="52">
        <v>654</v>
      </c>
      <c r="K832" s="58"/>
      <c r="L832" s="58"/>
      <c r="M832" s="58"/>
      <c r="N832" s="58"/>
      <c r="O832" s="58"/>
      <c r="P832" s="58"/>
      <c r="Q832" s="53">
        <f t="shared" si="36"/>
        <v>0</v>
      </c>
      <c r="R832" s="54">
        <f t="shared" si="37"/>
        <v>654</v>
      </c>
      <c r="S832" s="54">
        <f t="shared" si="38"/>
        <v>654</v>
      </c>
      <c r="T832" s="60"/>
      <c r="U832" s="48"/>
    </row>
    <row r="833" spans="1:61" hidden="1" outlineLevel="2">
      <c r="A833" s="151">
        <v>43666</v>
      </c>
      <c r="B833" s="93" t="s">
        <v>26</v>
      </c>
      <c r="C833" s="75" t="s">
        <v>345</v>
      </c>
      <c r="D833" s="50" t="s">
        <v>83</v>
      </c>
      <c r="E833" s="51" t="s">
        <v>84</v>
      </c>
      <c r="F833" s="61" t="s">
        <v>709</v>
      </c>
      <c r="G833" s="58"/>
      <c r="H833" s="59"/>
      <c r="I833" s="59"/>
      <c r="J833" s="52">
        <v>1016</v>
      </c>
      <c r="K833" s="59"/>
      <c r="L833" s="59"/>
      <c r="M833" s="59"/>
      <c r="N833" s="59"/>
      <c r="O833" s="58"/>
      <c r="P833" s="58"/>
      <c r="Q833" s="53">
        <f t="shared" si="36"/>
        <v>0</v>
      </c>
      <c r="R833" s="54">
        <f t="shared" si="37"/>
        <v>1016</v>
      </c>
      <c r="S833" s="54">
        <f t="shared" si="38"/>
        <v>1016</v>
      </c>
      <c r="T833" s="60"/>
      <c r="U833" s="48"/>
    </row>
    <row r="834" spans="1:61" s="7" customFormat="1" hidden="1" outlineLevel="2">
      <c r="A834" s="151">
        <v>43666</v>
      </c>
      <c r="B834" s="93" t="s">
        <v>26</v>
      </c>
      <c r="C834" s="75" t="s">
        <v>269</v>
      </c>
      <c r="D834" s="50" t="s">
        <v>83</v>
      </c>
      <c r="E834" s="51" t="s">
        <v>142</v>
      </c>
      <c r="F834" s="61" t="s">
        <v>710</v>
      </c>
      <c r="G834" s="58"/>
      <c r="H834" s="58"/>
      <c r="I834" s="58"/>
      <c r="J834" s="52">
        <v>868</v>
      </c>
      <c r="K834" s="58"/>
      <c r="L834" s="58"/>
      <c r="M834" s="58"/>
      <c r="N834" s="58"/>
      <c r="O834" s="58"/>
      <c r="P834" s="58"/>
      <c r="Q834" s="53">
        <f t="shared" si="36"/>
        <v>0</v>
      </c>
      <c r="R834" s="54">
        <f t="shared" si="37"/>
        <v>868</v>
      </c>
      <c r="S834" s="54">
        <f t="shared" si="38"/>
        <v>868</v>
      </c>
      <c r="T834" s="172"/>
      <c r="U834" s="173"/>
      <c r="V834" s="200"/>
      <c r="W834" s="200"/>
      <c r="X834" s="200"/>
      <c r="Y834" s="200"/>
      <c r="Z834" s="200"/>
      <c r="AA834" s="200"/>
      <c r="AB834" s="200"/>
      <c r="AC834" s="200"/>
      <c r="AD834" s="200"/>
      <c r="AN834" s="200"/>
      <c r="AO834" s="200"/>
      <c r="AP834" s="200"/>
      <c r="AQ834" s="200"/>
      <c r="AR834" s="200"/>
      <c r="AS834" s="200"/>
      <c r="AT834" s="200"/>
      <c r="AU834" s="200"/>
      <c r="AV834" s="200"/>
      <c r="AW834" s="200"/>
      <c r="AX834" s="200"/>
      <c r="AY834" s="200"/>
      <c r="AZ834" s="200"/>
      <c r="BA834" s="200"/>
      <c r="BB834" s="200"/>
      <c r="BC834" s="200"/>
      <c r="BD834" s="200"/>
      <c r="BE834" s="200"/>
      <c r="BF834" s="200"/>
      <c r="BG834" s="200"/>
      <c r="BH834" s="200"/>
      <c r="BI834" s="200"/>
    </row>
    <row r="835" spans="1:61" s="7" customFormat="1" hidden="1" outlineLevel="2">
      <c r="A835" s="151">
        <v>43666</v>
      </c>
      <c r="B835" s="93" t="s">
        <v>26</v>
      </c>
      <c r="C835" s="75" t="s">
        <v>269</v>
      </c>
      <c r="D835" s="50" t="s">
        <v>83</v>
      </c>
      <c r="E835" s="51" t="s">
        <v>142</v>
      </c>
      <c r="F835" s="61" t="s">
        <v>711</v>
      </c>
      <c r="G835" s="58"/>
      <c r="H835" s="58"/>
      <c r="I835" s="58"/>
      <c r="J835" s="52">
        <v>957</v>
      </c>
      <c r="K835" s="58"/>
      <c r="L835" s="58"/>
      <c r="M835" s="58"/>
      <c r="N835" s="58"/>
      <c r="O835" s="58"/>
      <c r="P835" s="58"/>
      <c r="Q835" s="53">
        <f t="shared" si="36"/>
        <v>0</v>
      </c>
      <c r="R835" s="54">
        <f t="shared" si="37"/>
        <v>957</v>
      </c>
      <c r="S835" s="54">
        <f t="shared" si="38"/>
        <v>957</v>
      </c>
      <c r="T835" s="172"/>
      <c r="U835" s="173"/>
      <c r="V835" s="200"/>
      <c r="W835" s="200"/>
      <c r="X835" s="200"/>
      <c r="Y835" s="200"/>
      <c r="Z835" s="200"/>
      <c r="AA835" s="200"/>
      <c r="AB835" s="200"/>
      <c r="AC835" s="200"/>
      <c r="AD835" s="200"/>
      <c r="AN835" s="200"/>
      <c r="AO835" s="200"/>
      <c r="AP835" s="200"/>
      <c r="AQ835" s="200"/>
      <c r="AR835" s="200"/>
      <c r="AS835" s="200"/>
      <c r="AT835" s="200"/>
      <c r="AU835" s="200"/>
      <c r="AV835" s="200"/>
      <c r="AW835" s="200"/>
      <c r="AX835" s="200"/>
      <c r="AY835" s="200"/>
      <c r="AZ835" s="200"/>
      <c r="BA835" s="200"/>
      <c r="BB835" s="200"/>
      <c r="BC835" s="200"/>
      <c r="BD835" s="200"/>
      <c r="BE835" s="200"/>
      <c r="BF835" s="200"/>
      <c r="BG835" s="200"/>
      <c r="BH835" s="200"/>
      <c r="BI835" s="200"/>
    </row>
    <row r="836" spans="1:61" hidden="1" outlineLevel="2">
      <c r="A836" s="151">
        <v>43666</v>
      </c>
      <c r="B836" s="93" t="s">
        <v>26</v>
      </c>
      <c r="C836" s="75" t="s">
        <v>345</v>
      </c>
      <c r="D836" s="50" t="s">
        <v>83</v>
      </c>
      <c r="E836" s="51" t="s">
        <v>84</v>
      </c>
      <c r="F836" s="61" t="s">
        <v>712</v>
      </c>
      <c r="G836" s="58"/>
      <c r="H836" s="58"/>
      <c r="I836" s="58"/>
      <c r="J836" s="52">
        <v>1187</v>
      </c>
      <c r="K836" s="58"/>
      <c r="L836" s="58"/>
      <c r="M836" s="58"/>
      <c r="N836" s="58"/>
      <c r="O836" s="58"/>
      <c r="P836" s="58"/>
      <c r="Q836" s="53">
        <f t="shared" si="36"/>
        <v>0</v>
      </c>
      <c r="R836" s="54">
        <f t="shared" si="37"/>
        <v>1187</v>
      </c>
      <c r="S836" s="54">
        <f t="shared" si="38"/>
        <v>1187</v>
      </c>
      <c r="T836" s="60"/>
      <c r="U836" s="48"/>
    </row>
    <row r="837" spans="1:61" s="7" customFormat="1" hidden="1" outlineLevel="2">
      <c r="A837" s="151">
        <v>43667</v>
      </c>
      <c r="B837" s="98" t="s">
        <v>26</v>
      </c>
      <c r="C837" s="49">
        <v>19072114</v>
      </c>
      <c r="D837" s="58" t="s">
        <v>60</v>
      </c>
      <c r="E837" s="51" t="s">
        <v>34</v>
      </c>
      <c r="F837" s="61" t="s">
        <v>720</v>
      </c>
      <c r="G837" s="58"/>
      <c r="H837" s="58"/>
      <c r="I837" s="50"/>
      <c r="J837" s="52">
        <v>1113</v>
      </c>
      <c r="K837" s="58"/>
      <c r="L837" s="58"/>
      <c r="M837" s="58"/>
      <c r="N837" s="58"/>
      <c r="O837" s="58"/>
      <c r="P837" s="58"/>
      <c r="Q837" s="53">
        <f t="shared" si="36"/>
        <v>0</v>
      </c>
      <c r="R837" s="54">
        <f t="shared" si="37"/>
        <v>1113</v>
      </c>
      <c r="S837" s="54">
        <f t="shared" si="38"/>
        <v>1113</v>
      </c>
      <c r="T837" s="172"/>
      <c r="U837" s="173"/>
      <c r="V837" s="200"/>
      <c r="W837" s="200"/>
      <c r="X837" s="200"/>
      <c r="Y837" s="200"/>
      <c r="Z837" s="200"/>
      <c r="AA837" s="200"/>
      <c r="AB837" s="200"/>
      <c r="AC837" s="200"/>
      <c r="AD837" s="200"/>
      <c r="AN837" s="200"/>
      <c r="AO837" s="200"/>
      <c r="AP837" s="200"/>
      <c r="AQ837" s="200"/>
      <c r="AR837" s="200"/>
      <c r="AS837" s="200"/>
      <c r="AT837" s="200"/>
      <c r="AU837" s="200"/>
      <c r="AV837" s="200"/>
      <c r="AW837" s="200"/>
      <c r="AX837" s="200"/>
      <c r="AY837" s="200"/>
      <c r="AZ837" s="200"/>
      <c r="BA837" s="200"/>
      <c r="BB837" s="200"/>
      <c r="BC837" s="200"/>
      <c r="BD837" s="200"/>
      <c r="BE837" s="200"/>
      <c r="BF837" s="200"/>
      <c r="BG837" s="200"/>
      <c r="BH837" s="200"/>
      <c r="BI837" s="200"/>
    </row>
    <row r="838" spans="1:61" s="7" customFormat="1" hidden="1" outlineLevel="2">
      <c r="A838" s="151">
        <v>43667</v>
      </c>
      <c r="B838" s="90" t="s">
        <v>26</v>
      </c>
      <c r="C838" s="49">
        <v>19072120</v>
      </c>
      <c r="D838" s="58" t="s">
        <v>428</v>
      </c>
      <c r="E838" s="51" t="s">
        <v>24</v>
      </c>
      <c r="F838" s="61" t="s">
        <v>722</v>
      </c>
      <c r="G838" s="50"/>
      <c r="H838" s="50"/>
      <c r="I838" s="43"/>
      <c r="J838" s="52">
        <v>613</v>
      </c>
      <c r="K838" s="45"/>
      <c r="L838" s="43"/>
      <c r="M838" s="43"/>
      <c r="N838" s="43"/>
      <c r="O838" s="43"/>
      <c r="P838" s="52"/>
      <c r="Q838" s="53">
        <f t="shared" si="36"/>
        <v>0</v>
      </c>
      <c r="R838" s="54">
        <f t="shared" si="37"/>
        <v>613</v>
      </c>
      <c r="S838" s="54">
        <f t="shared" si="38"/>
        <v>613</v>
      </c>
      <c r="T838" s="172"/>
      <c r="U838" s="173"/>
      <c r="V838" s="200"/>
      <c r="W838" s="200"/>
      <c r="X838" s="200"/>
      <c r="Y838" s="200"/>
      <c r="Z838" s="200"/>
      <c r="AA838" s="200"/>
      <c r="AB838" s="200"/>
      <c r="AC838" s="200"/>
      <c r="AD838" s="200"/>
      <c r="AN838" s="200"/>
      <c r="AO838" s="200"/>
      <c r="AP838" s="200"/>
      <c r="AQ838" s="200"/>
      <c r="AR838" s="200"/>
      <c r="AS838" s="200"/>
      <c r="AT838" s="200"/>
      <c r="AU838" s="200"/>
      <c r="AV838" s="200"/>
      <c r="AW838" s="200"/>
      <c r="AX838" s="200"/>
      <c r="AY838" s="200"/>
      <c r="AZ838" s="200"/>
      <c r="BA838" s="200"/>
      <c r="BB838" s="200"/>
      <c r="BC838" s="200"/>
      <c r="BD838" s="200"/>
      <c r="BE838" s="200"/>
      <c r="BF838" s="200"/>
      <c r="BG838" s="200"/>
      <c r="BH838" s="200"/>
      <c r="BI838" s="200"/>
    </row>
    <row r="839" spans="1:61" s="7" customFormat="1" hidden="1" outlineLevel="2">
      <c r="A839" s="151">
        <v>43667</v>
      </c>
      <c r="B839" s="98" t="s">
        <v>26</v>
      </c>
      <c r="C839" s="49">
        <v>19072122</v>
      </c>
      <c r="D839" s="58" t="s">
        <v>468</v>
      </c>
      <c r="E839" s="51" t="s">
        <v>48</v>
      </c>
      <c r="F839" s="61" t="s">
        <v>724</v>
      </c>
      <c r="G839" s="58"/>
      <c r="H839" s="58"/>
      <c r="I839" s="58"/>
      <c r="J839" s="52">
        <v>613</v>
      </c>
      <c r="K839" s="58"/>
      <c r="L839" s="58"/>
      <c r="M839" s="58"/>
      <c r="N839" s="58"/>
      <c r="O839" s="58"/>
      <c r="P839" s="58"/>
      <c r="Q839" s="53">
        <f t="shared" si="36"/>
        <v>0</v>
      </c>
      <c r="R839" s="54">
        <f t="shared" si="37"/>
        <v>613</v>
      </c>
      <c r="S839" s="54">
        <f t="shared" si="38"/>
        <v>613</v>
      </c>
      <c r="T839" s="172"/>
      <c r="U839" s="173"/>
      <c r="V839" s="200"/>
      <c r="W839" s="200"/>
      <c r="X839" s="200"/>
      <c r="Y839" s="200"/>
      <c r="Z839" s="200"/>
      <c r="AA839" s="200"/>
      <c r="AB839" s="200"/>
      <c r="AC839" s="200"/>
      <c r="AD839" s="200"/>
      <c r="AN839" s="200"/>
      <c r="AO839" s="200"/>
      <c r="AP839" s="200"/>
      <c r="AQ839" s="200"/>
      <c r="AR839" s="200"/>
      <c r="AS839" s="200"/>
      <c r="AT839" s="200"/>
      <c r="AU839" s="200"/>
      <c r="AV839" s="200"/>
      <c r="AW839" s="200"/>
      <c r="AX839" s="200"/>
      <c r="AY839" s="200"/>
      <c r="AZ839" s="200"/>
      <c r="BA839" s="200"/>
      <c r="BB839" s="200"/>
      <c r="BC839" s="200"/>
      <c r="BD839" s="200"/>
      <c r="BE839" s="200"/>
      <c r="BF839" s="200"/>
      <c r="BG839" s="200"/>
      <c r="BH839" s="200"/>
      <c r="BI839" s="200"/>
    </row>
    <row r="840" spans="1:61" hidden="1" outlineLevel="2">
      <c r="A840" s="151">
        <v>43667</v>
      </c>
      <c r="B840" s="98" t="s">
        <v>26</v>
      </c>
      <c r="C840" s="75" t="s">
        <v>269</v>
      </c>
      <c r="D840" s="58" t="s">
        <v>83</v>
      </c>
      <c r="E840" s="51" t="s">
        <v>84</v>
      </c>
      <c r="F840" s="61" t="s">
        <v>730</v>
      </c>
      <c r="G840" s="58"/>
      <c r="H840" s="58"/>
      <c r="I840" s="58"/>
      <c r="J840" s="52">
        <v>613</v>
      </c>
      <c r="K840" s="58"/>
      <c r="L840" s="58"/>
      <c r="M840" s="58"/>
      <c r="N840" s="58"/>
      <c r="O840" s="58"/>
      <c r="P840" s="58"/>
      <c r="Q840" s="53">
        <f t="shared" si="36"/>
        <v>0</v>
      </c>
      <c r="R840" s="54">
        <f t="shared" si="37"/>
        <v>613</v>
      </c>
      <c r="S840" s="54">
        <f t="shared" si="38"/>
        <v>613</v>
      </c>
      <c r="T840" s="60"/>
      <c r="U840" s="48"/>
    </row>
    <row r="841" spans="1:61" hidden="1" outlineLevel="2">
      <c r="A841" s="151">
        <v>43667</v>
      </c>
      <c r="B841" s="98" t="s">
        <v>26</v>
      </c>
      <c r="C841" s="75" t="s">
        <v>269</v>
      </c>
      <c r="D841" s="58" t="s">
        <v>83</v>
      </c>
      <c r="E841" s="51" t="s">
        <v>142</v>
      </c>
      <c r="F841" s="61" t="s">
        <v>734</v>
      </c>
      <c r="G841" s="58"/>
      <c r="H841" s="58"/>
      <c r="I841" s="58"/>
      <c r="J841" s="52">
        <v>1203</v>
      </c>
      <c r="K841" s="58"/>
      <c r="L841" s="58"/>
      <c r="M841" s="58"/>
      <c r="N841" s="58"/>
      <c r="O841" s="58"/>
      <c r="P841" s="58"/>
      <c r="Q841" s="53">
        <f t="shared" si="36"/>
        <v>0</v>
      </c>
      <c r="R841" s="54">
        <f t="shared" si="37"/>
        <v>1203</v>
      </c>
      <c r="S841" s="54">
        <f t="shared" si="38"/>
        <v>1203</v>
      </c>
      <c r="T841" s="60"/>
      <c r="U841" s="48"/>
    </row>
    <row r="842" spans="1:61" s="10" customFormat="1" hidden="1" outlineLevel="2">
      <c r="A842" s="151">
        <v>43667</v>
      </c>
      <c r="B842" s="90" t="s">
        <v>26</v>
      </c>
      <c r="C842" s="55"/>
      <c r="D842" s="79" t="s">
        <v>208</v>
      </c>
      <c r="E842" s="51" t="s">
        <v>84</v>
      </c>
      <c r="F842" s="62" t="s">
        <v>737</v>
      </c>
      <c r="G842" s="43"/>
      <c r="H842" s="43"/>
      <c r="I842" s="43"/>
      <c r="J842" s="52">
        <v>1228</v>
      </c>
      <c r="K842" s="45">
        <v>-1278</v>
      </c>
      <c r="L842" s="43"/>
      <c r="M842" s="43"/>
      <c r="N842" s="43"/>
      <c r="O842" s="43"/>
      <c r="P842" s="43"/>
      <c r="Q842" s="53">
        <f t="shared" si="36"/>
        <v>0</v>
      </c>
      <c r="R842" s="54">
        <f t="shared" si="37"/>
        <v>-50</v>
      </c>
      <c r="S842" s="54">
        <f t="shared" si="38"/>
        <v>-50</v>
      </c>
      <c r="T842" s="60"/>
      <c r="U842" s="48"/>
      <c r="V842" s="200"/>
      <c r="W842" s="200"/>
      <c r="X842" s="200"/>
      <c r="Y842" s="200"/>
      <c r="Z842" s="200"/>
      <c r="AA842" s="200"/>
      <c r="AB842" s="200"/>
      <c r="AC842" s="200"/>
      <c r="AD842" s="200"/>
      <c r="AN842" s="200"/>
      <c r="AO842" s="200"/>
      <c r="AP842" s="200"/>
      <c r="AQ842" s="200"/>
      <c r="AR842" s="200"/>
      <c r="AS842" s="200"/>
      <c r="AT842" s="200"/>
      <c r="AU842" s="200"/>
      <c r="AV842" s="200"/>
      <c r="AW842" s="200"/>
      <c r="AX842" s="200"/>
      <c r="AY842" s="200"/>
      <c r="AZ842" s="200"/>
      <c r="BA842" s="200"/>
      <c r="BB842" s="200"/>
      <c r="BC842" s="200"/>
      <c r="BD842" s="200"/>
      <c r="BE842" s="200"/>
      <c r="BF842" s="200"/>
      <c r="BG842" s="200"/>
      <c r="BH842" s="200"/>
      <c r="BI842" s="200"/>
    </row>
    <row r="843" spans="1:61" s="7" customFormat="1" hidden="1" outlineLevel="2">
      <c r="A843" s="151">
        <v>43667</v>
      </c>
      <c r="B843" s="98" t="s">
        <v>26</v>
      </c>
      <c r="C843" s="49">
        <v>19072118</v>
      </c>
      <c r="D843" s="79" t="s">
        <v>208</v>
      </c>
      <c r="E843" s="51" t="s">
        <v>84</v>
      </c>
      <c r="F843" s="61" t="s">
        <v>738</v>
      </c>
      <c r="G843" s="58"/>
      <c r="H843" s="58"/>
      <c r="I843" s="58"/>
      <c r="J843" s="52">
        <v>1180</v>
      </c>
      <c r="K843" s="79">
        <v>-1180</v>
      </c>
      <c r="L843" s="58"/>
      <c r="M843" s="58"/>
      <c r="N843" s="58"/>
      <c r="O843" s="58"/>
      <c r="P843" s="58"/>
      <c r="Q843" s="53">
        <f t="shared" si="36"/>
        <v>0</v>
      </c>
      <c r="R843" s="54">
        <f t="shared" si="37"/>
        <v>0</v>
      </c>
      <c r="S843" s="54">
        <f t="shared" si="38"/>
        <v>0</v>
      </c>
      <c r="T843" s="172"/>
      <c r="U843" s="173"/>
      <c r="V843" s="200"/>
      <c r="W843" s="200"/>
      <c r="X843" s="200"/>
      <c r="Y843" s="200"/>
      <c r="Z843" s="200"/>
      <c r="AA843" s="200"/>
      <c r="AB843" s="200"/>
      <c r="AC843" s="200"/>
      <c r="AD843" s="200"/>
      <c r="AN843" s="200"/>
      <c r="AO843" s="200"/>
      <c r="AP843" s="200"/>
      <c r="AQ843" s="200"/>
      <c r="AR843" s="200"/>
      <c r="AS843" s="200"/>
      <c r="AT843" s="200"/>
      <c r="AU843" s="200"/>
      <c r="AV843" s="200"/>
      <c r="AW843" s="200"/>
      <c r="AX843" s="200"/>
      <c r="AY843" s="200"/>
      <c r="AZ843" s="200"/>
      <c r="BA843" s="200"/>
      <c r="BB843" s="200"/>
      <c r="BC843" s="200"/>
      <c r="BD843" s="200"/>
      <c r="BE843" s="200"/>
      <c r="BF843" s="200"/>
      <c r="BG843" s="200"/>
      <c r="BH843" s="200"/>
      <c r="BI843" s="200"/>
    </row>
    <row r="844" spans="1:61" hidden="1" outlineLevel="2">
      <c r="A844" s="151">
        <v>43668</v>
      </c>
      <c r="B844" s="95" t="s">
        <v>26</v>
      </c>
      <c r="C844" s="49">
        <v>19072217</v>
      </c>
      <c r="D844" s="67" t="s">
        <v>66</v>
      </c>
      <c r="E844" s="51" t="s">
        <v>24</v>
      </c>
      <c r="F844" s="49" t="s">
        <v>751</v>
      </c>
      <c r="G844" s="50"/>
      <c r="H844" s="50"/>
      <c r="I844" s="43"/>
      <c r="J844" s="52">
        <v>1213</v>
      </c>
      <c r="K844" s="45"/>
      <c r="L844" s="43"/>
      <c r="M844" s="43"/>
      <c r="N844" s="43"/>
      <c r="O844" s="43"/>
      <c r="P844" s="52"/>
      <c r="Q844" s="53">
        <f t="shared" si="36"/>
        <v>0</v>
      </c>
      <c r="R844" s="54">
        <f t="shared" si="37"/>
        <v>1213</v>
      </c>
      <c r="S844" s="54">
        <f t="shared" si="38"/>
        <v>1213</v>
      </c>
      <c r="T844" s="60"/>
      <c r="U844" s="48"/>
    </row>
    <row r="845" spans="1:61" s="7" customFormat="1" hidden="1" outlineLevel="2">
      <c r="A845" s="151">
        <v>43668</v>
      </c>
      <c r="B845" s="93" t="s">
        <v>26</v>
      </c>
      <c r="C845" s="49">
        <v>19072220</v>
      </c>
      <c r="D845" s="58" t="s">
        <v>468</v>
      </c>
      <c r="E845" s="51" t="s">
        <v>48</v>
      </c>
      <c r="F845" s="49" t="s">
        <v>753</v>
      </c>
      <c r="G845" s="58"/>
      <c r="H845" s="58"/>
      <c r="I845" s="58"/>
      <c r="J845" s="52">
        <v>754</v>
      </c>
      <c r="K845" s="58"/>
      <c r="L845" s="58"/>
      <c r="M845" s="58"/>
      <c r="N845" s="58"/>
      <c r="O845" s="58"/>
      <c r="P845" s="58"/>
      <c r="Q845" s="53">
        <f t="shared" si="36"/>
        <v>0</v>
      </c>
      <c r="R845" s="54">
        <f t="shared" si="37"/>
        <v>754</v>
      </c>
      <c r="S845" s="54">
        <f t="shared" si="38"/>
        <v>754</v>
      </c>
      <c r="T845" s="172"/>
      <c r="U845" s="173"/>
      <c r="V845" s="200"/>
      <c r="W845" s="200"/>
      <c r="X845" s="200"/>
      <c r="Y845" s="200"/>
      <c r="Z845" s="200"/>
      <c r="AA845" s="200"/>
      <c r="AB845" s="200"/>
      <c r="AC845" s="200"/>
      <c r="AD845" s="200"/>
      <c r="AN845" s="200"/>
      <c r="AO845" s="200"/>
      <c r="AP845" s="200"/>
      <c r="AQ845" s="200"/>
      <c r="AR845" s="200"/>
      <c r="AS845" s="200"/>
      <c r="AT845" s="200"/>
      <c r="AU845" s="200"/>
      <c r="AV845" s="200"/>
      <c r="AW845" s="200"/>
      <c r="AX845" s="200"/>
      <c r="AY845" s="200"/>
      <c r="AZ845" s="200"/>
      <c r="BA845" s="200"/>
      <c r="BB845" s="200"/>
      <c r="BC845" s="200"/>
      <c r="BD845" s="200"/>
      <c r="BE845" s="200"/>
      <c r="BF845" s="200"/>
      <c r="BG845" s="200"/>
      <c r="BH845" s="200"/>
      <c r="BI845" s="200"/>
    </row>
    <row r="846" spans="1:61" s="7" customFormat="1" hidden="1" outlineLevel="2">
      <c r="A846" s="151">
        <v>43668</v>
      </c>
      <c r="B846" s="93" t="s">
        <v>26</v>
      </c>
      <c r="C846" s="49">
        <v>19072205</v>
      </c>
      <c r="D846" s="58" t="s">
        <v>53</v>
      </c>
      <c r="E846" s="51" t="s">
        <v>73</v>
      </c>
      <c r="F846" s="49" t="s">
        <v>756</v>
      </c>
      <c r="G846" s="58"/>
      <c r="H846" s="58"/>
      <c r="I846" s="58"/>
      <c r="J846" s="52">
        <v>752</v>
      </c>
      <c r="K846" s="58"/>
      <c r="L846" s="58"/>
      <c r="M846" s="58"/>
      <c r="N846" s="58"/>
      <c r="O846" s="58"/>
      <c r="P846" s="58"/>
      <c r="Q846" s="53">
        <f t="shared" si="36"/>
        <v>0</v>
      </c>
      <c r="R846" s="54">
        <f t="shared" si="37"/>
        <v>752</v>
      </c>
      <c r="S846" s="54">
        <f t="shared" si="38"/>
        <v>752</v>
      </c>
      <c r="T846" s="172"/>
      <c r="U846" s="173"/>
      <c r="V846" s="200"/>
      <c r="W846" s="200"/>
      <c r="X846" s="200"/>
      <c r="Y846" s="200"/>
      <c r="Z846" s="200"/>
      <c r="AA846" s="200"/>
      <c r="AB846" s="200"/>
      <c r="AC846" s="200"/>
      <c r="AD846" s="200"/>
      <c r="AN846" s="200"/>
      <c r="AO846" s="200"/>
      <c r="AP846" s="200"/>
      <c r="AQ846" s="200"/>
      <c r="AR846" s="200"/>
      <c r="AS846" s="200"/>
      <c r="AT846" s="200"/>
      <c r="AU846" s="200"/>
      <c r="AV846" s="200"/>
      <c r="AW846" s="200"/>
      <c r="AX846" s="200"/>
      <c r="AY846" s="200"/>
      <c r="AZ846" s="200"/>
      <c r="BA846" s="200"/>
      <c r="BB846" s="200"/>
      <c r="BC846" s="200"/>
      <c r="BD846" s="200"/>
      <c r="BE846" s="200"/>
      <c r="BF846" s="200"/>
      <c r="BG846" s="200"/>
      <c r="BH846" s="200"/>
      <c r="BI846" s="200"/>
    </row>
    <row r="847" spans="1:61" s="7" customFormat="1" hidden="1" outlineLevel="2">
      <c r="A847" s="151">
        <v>43668</v>
      </c>
      <c r="B847" s="93" t="s">
        <v>26</v>
      </c>
      <c r="C847" s="49">
        <v>19072207</v>
      </c>
      <c r="D847" s="58" t="s">
        <v>53</v>
      </c>
      <c r="E847" s="51" t="s">
        <v>73</v>
      </c>
      <c r="F847" s="49" t="s">
        <v>757</v>
      </c>
      <c r="G847" s="58"/>
      <c r="H847" s="58"/>
      <c r="I847" s="58"/>
      <c r="J847" s="52">
        <v>893</v>
      </c>
      <c r="K847" s="58"/>
      <c r="L847" s="58"/>
      <c r="M847" s="58"/>
      <c r="N847" s="58"/>
      <c r="O847" s="58"/>
      <c r="P847" s="58"/>
      <c r="Q847" s="53">
        <f t="shared" si="36"/>
        <v>0</v>
      </c>
      <c r="R847" s="54">
        <f t="shared" si="37"/>
        <v>893</v>
      </c>
      <c r="S847" s="54">
        <f t="shared" si="38"/>
        <v>893</v>
      </c>
      <c r="T847" s="172"/>
      <c r="U847" s="173"/>
      <c r="V847" s="200"/>
      <c r="W847" s="200"/>
      <c r="X847" s="200"/>
      <c r="Y847" s="200"/>
      <c r="Z847" s="200"/>
      <c r="AA847" s="200"/>
      <c r="AB847" s="200"/>
      <c r="AC847" s="200"/>
      <c r="AD847" s="200"/>
      <c r="AN847" s="200"/>
      <c r="AO847" s="200"/>
      <c r="AP847" s="200"/>
      <c r="AQ847" s="200"/>
      <c r="AR847" s="200"/>
      <c r="AS847" s="200"/>
      <c r="AT847" s="200"/>
      <c r="AU847" s="200"/>
      <c r="AV847" s="200"/>
      <c r="AW847" s="200"/>
      <c r="AX847" s="200"/>
      <c r="AY847" s="200"/>
      <c r="AZ847" s="200"/>
      <c r="BA847" s="200"/>
      <c r="BB847" s="200"/>
      <c r="BC847" s="200"/>
      <c r="BD847" s="200"/>
      <c r="BE847" s="200"/>
      <c r="BF847" s="200"/>
      <c r="BG847" s="200"/>
      <c r="BH847" s="200"/>
      <c r="BI847" s="200"/>
    </row>
    <row r="848" spans="1:61" hidden="1" outlineLevel="2">
      <c r="A848" s="151">
        <v>43668</v>
      </c>
      <c r="B848" s="91" t="s">
        <v>26</v>
      </c>
      <c r="C848" s="49">
        <v>19072223</v>
      </c>
      <c r="D848" s="43" t="s">
        <v>71</v>
      </c>
      <c r="E848" s="51" t="s">
        <v>629</v>
      </c>
      <c r="F848" s="49" t="s">
        <v>758</v>
      </c>
      <c r="G848" s="43"/>
      <c r="H848" s="43"/>
      <c r="I848" s="43"/>
      <c r="J848" s="52">
        <v>1221</v>
      </c>
      <c r="K848" s="45"/>
      <c r="L848" s="43"/>
      <c r="M848" s="43"/>
      <c r="N848" s="43"/>
      <c r="O848" s="43"/>
      <c r="P848" s="43"/>
      <c r="Q848" s="53">
        <f t="shared" si="36"/>
        <v>0</v>
      </c>
      <c r="R848" s="54">
        <f t="shared" si="37"/>
        <v>1221</v>
      </c>
      <c r="S848" s="54">
        <f t="shared" si="38"/>
        <v>1221</v>
      </c>
      <c r="T848" s="60"/>
      <c r="U848" s="48"/>
    </row>
    <row r="849" spans="1:61" hidden="1" outlineLevel="2">
      <c r="A849" s="151">
        <v>43668</v>
      </c>
      <c r="B849" s="91" t="s">
        <v>26</v>
      </c>
      <c r="C849" s="49">
        <v>19072224</v>
      </c>
      <c r="D849" s="43" t="s">
        <v>77</v>
      </c>
      <c r="E849" s="51" t="s">
        <v>54</v>
      </c>
      <c r="F849" s="49" t="s">
        <v>758</v>
      </c>
      <c r="G849" s="43"/>
      <c r="H849" s="43"/>
      <c r="I849" s="43"/>
      <c r="J849" s="44"/>
      <c r="K849" s="45"/>
      <c r="L849" s="43"/>
      <c r="M849" s="43"/>
      <c r="N849" s="43"/>
      <c r="O849" s="43"/>
      <c r="P849" s="43"/>
      <c r="Q849" s="53">
        <f t="shared" si="36"/>
        <v>0</v>
      </c>
      <c r="R849" s="54">
        <f t="shared" si="37"/>
        <v>0</v>
      </c>
      <c r="S849" s="54">
        <f t="shared" si="38"/>
        <v>0</v>
      </c>
      <c r="T849" s="60"/>
      <c r="U849" s="48"/>
    </row>
    <row r="850" spans="1:61" s="7" customFormat="1" hidden="1" outlineLevel="2">
      <c r="A850" s="151">
        <v>43668</v>
      </c>
      <c r="B850" s="95" t="s">
        <v>26</v>
      </c>
      <c r="C850" s="49">
        <v>19072226</v>
      </c>
      <c r="D850" s="50" t="s">
        <v>77</v>
      </c>
      <c r="E850" s="51" t="s">
        <v>54</v>
      </c>
      <c r="F850" s="49" t="s">
        <v>759</v>
      </c>
      <c r="G850" s="50"/>
      <c r="H850" s="50"/>
      <c r="I850" s="43"/>
      <c r="J850" s="52">
        <v>654</v>
      </c>
      <c r="K850" s="45"/>
      <c r="L850" s="43"/>
      <c r="M850" s="43"/>
      <c r="N850" s="43"/>
      <c r="O850" s="43"/>
      <c r="P850" s="52"/>
      <c r="Q850" s="53">
        <f t="shared" si="36"/>
        <v>0</v>
      </c>
      <c r="R850" s="54">
        <f t="shared" si="37"/>
        <v>654</v>
      </c>
      <c r="S850" s="54">
        <f t="shared" si="38"/>
        <v>654</v>
      </c>
      <c r="T850" s="172"/>
      <c r="U850" s="173"/>
      <c r="V850" s="200"/>
      <c r="W850" s="200"/>
      <c r="X850" s="200"/>
      <c r="Y850" s="200"/>
      <c r="Z850" s="200"/>
      <c r="AA850" s="200"/>
      <c r="AB850" s="200"/>
      <c r="AC850" s="200"/>
      <c r="AD850" s="200"/>
      <c r="AN850" s="200"/>
      <c r="AO850" s="200"/>
      <c r="AP850" s="200"/>
      <c r="AQ850" s="200"/>
      <c r="AR850" s="200"/>
      <c r="AS850" s="200"/>
      <c r="AT850" s="200"/>
      <c r="AU850" s="200"/>
      <c r="AV850" s="200"/>
      <c r="AW850" s="200"/>
      <c r="AX850" s="200"/>
      <c r="AY850" s="200"/>
      <c r="AZ850" s="200"/>
      <c r="BA850" s="200"/>
      <c r="BB850" s="200"/>
      <c r="BC850" s="200"/>
      <c r="BD850" s="200"/>
      <c r="BE850" s="200"/>
      <c r="BF850" s="200"/>
      <c r="BG850" s="200"/>
      <c r="BH850" s="200"/>
      <c r="BI850" s="200"/>
    </row>
    <row r="851" spans="1:61" s="11" customFormat="1" hidden="1" outlineLevel="2">
      <c r="A851" s="151">
        <v>43668</v>
      </c>
      <c r="B851" s="91" t="s">
        <v>26</v>
      </c>
      <c r="C851" s="55" t="s">
        <v>345</v>
      </c>
      <c r="D851" s="43" t="s">
        <v>83</v>
      </c>
      <c r="E851" s="51" t="s">
        <v>84</v>
      </c>
      <c r="F851" s="49" t="s">
        <v>760</v>
      </c>
      <c r="G851" s="43"/>
      <c r="H851" s="43"/>
      <c r="I851" s="43"/>
      <c r="J851" s="52">
        <v>723</v>
      </c>
      <c r="K851" s="45"/>
      <c r="L851" s="43"/>
      <c r="M851" s="43"/>
      <c r="N851" s="43"/>
      <c r="O851" s="43"/>
      <c r="P851" s="43"/>
      <c r="Q851" s="53">
        <f t="shared" si="36"/>
        <v>0</v>
      </c>
      <c r="R851" s="54">
        <f t="shared" si="37"/>
        <v>723</v>
      </c>
      <c r="S851" s="54">
        <f t="shared" si="38"/>
        <v>723</v>
      </c>
      <c r="T851" s="172"/>
      <c r="U851" s="173"/>
      <c r="V851" s="149"/>
      <c r="W851" s="149"/>
      <c r="X851" s="149"/>
      <c r="Y851" s="149"/>
      <c r="Z851" s="149"/>
      <c r="AA851" s="149"/>
      <c r="AB851" s="149"/>
      <c r="AC851" s="149"/>
      <c r="AD851" s="149"/>
      <c r="AN851" s="149"/>
      <c r="AO851" s="149"/>
      <c r="AP851" s="149"/>
      <c r="AQ851" s="149"/>
      <c r="AR851" s="149"/>
      <c r="AS851" s="149"/>
      <c r="AT851" s="149"/>
      <c r="AU851" s="149"/>
      <c r="AV851" s="149"/>
      <c r="AW851" s="149"/>
      <c r="AX851" s="149"/>
      <c r="AY851" s="149"/>
      <c r="AZ851" s="149"/>
      <c r="BA851" s="149"/>
      <c r="BB851" s="149"/>
      <c r="BC851" s="149"/>
      <c r="BD851" s="149"/>
      <c r="BE851" s="149"/>
      <c r="BF851" s="149"/>
      <c r="BG851" s="149"/>
      <c r="BH851" s="149"/>
      <c r="BI851" s="149"/>
    </row>
    <row r="852" spans="1:61" s="11" customFormat="1" hidden="1" outlineLevel="2">
      <c r="A852" s="151">
        <v>43668</v>
      </c>
      <c r="B852" s="93" t="s">
        <v>26</v>
      </c>
      <c r="C852" s="75" t="s">
        <v>345</v>
      </c>
      <c r="D852" s="43" t="s">
        <v>83</v>
      </c>
      <c r="E852" s="51" t="s">
        <v>84</v>
      </c>
      <c r="F852" s="49" t="s">
        <v>762</v>
      </c>
      <c r="G852" s="58"/>
      <c r="H852" s="58"/>
      <c r="I852" s="58"/>
      <c r="J852" s="52">
        <v>703</v>
      </c>
      <c r="K852" s="58"/>
      <c r="L852" s="58"/>
      <c r="M852" s="58"/>
      <c r="N852" s="58"/>
      <c r="O852" s="58"/>
      <c r="P852" s="58"/>
      <c r="Q852" s="53">
        <f t="shared" si="36"/>
        <v>0</v>
      </c>
      <c r="R852" s="54">
        <f t="shared" si="37"/>
        <v>703</v>
      </c>
      <c r="S852" s="54">
        <f t="shared" si="38"/>
        <v>703</v>
      </c>
      <c r="T852" s="172"/>
      <c r="U852" s="173"/>
      <c r="V852" s="149"/>
      <c r="W852" s="149"/>
      <c r="X852" s="149"/>
      <c r="Y852" s="149"/>
      <c r="Z852" s="149"/>
      <c r="AA852" s="149"/>
      <c r="AB852" s="149"/>
      <c r="AC852" s="149"/>
      <c r="AD852" s="149"/>
      <c r="AN852" s="149"/>
      <c r="AO852" s="149"/>
      <c r="AP852" s="149"/>
      <c r="AQ852" s="149"/>
      <c r="AR852" s="149"/>
      <c r="AS852" s="149"/>
      <c r="AT852" s="149"/>
      <c r="AU852" s="149"/>
      <c r="AV852" s="149"/>
      <c r="AW852" s="149"/>
      <c r="AX852" s="149"/>
      <c r="AY852" s="149"/>
      <c r="AZ852" s="149"/>
      <c r="BA852" s="149"/>
      <c r="BB852" s="149"/>
      <c r="BC852" s="149"/>
      <c r="BD852" s="149"/>
      <c r="BE852" s="149"/>
      <c r="BF852" s="149"/>
      <c r="BG852" s="149"/>
      <c r="BH852" s="149"/>
      <c r="BI852" s="149"/>
    </row>
    <row r="853" spans="1:61" s="4" customFormat="1" ht="18" hidden="1" outlineLevel="2" thickBot="1">
      <c r="A853" s="151">
        <v>43668</v>
      </c>
      <c r="B853" s="91" t="s">
        <v>26</v>
      </c>
      <c r="C853" s="55" t="s">
        <v>269</v>
      </c>
      <c r="D853" s="43" t="s">
        <v>83</v>
      </c>
      <c r="E853" s="51" t="s">
        <v>142</v>
      </c>
      <c r="F853" s="49" t="s">
        <v>574</v>
      </c>
      <c r="G853" s="43"/>
      <c r="H853" s="43"/>
      <c r="I853" s="43"/>
      <c r="J853" s="52">
        <v>957</v>
      </c>
      <c r="K853" s="45"/>
      <c r="L853" s="43"/>
      <c r="M853" s="43"/>
      <c r="N853" s="43"/>
      <c r="O853" s="43"/>
      <c r="P853" s="43"/>
      <c r="Q853" s="53">
        <f t="shared" si="36"/>
        <v>0</v>
      </c>
      <c r="R853" s="54">
        <f t="shared" si="37"/>
        <v>957</v>
      </c>
      <c r="S853" s="54">
        <f t="shared" si="38"/>
        <v>957</v>
      </c>
      <c r="T853" s="60"/>
      <c r="U853" s="48"/>
      <c r="V853" s="197"/>
      <c r="W853" s="197"/>
      <c r="X853" s="197"/>
      <c r="Y853" s="197"/>
      <c r="Z853" s="197"/>
      <c r="AA853" s="197"/>
      <c r="AB853" s="197"/>
      <c r="AC853" s="197"/>
      <c r="AD853" s="197"/>
      <c r="AN853" s="197"/>
      <c r="AO853" s="197"/>
      <c r="AP853" s="197"/>
      <c r="AQ853" s="197"/>
      <c r="AR853" s="197"/>
      <c r="AS853" s="197"/>
      <c r="AT853" s="197"/>
      <c r="AU853" s="197"/>
      <c r="AV853" s="197"/>
      <c r="AW853" s="197"/>
      <c r="AX853" s="197"/>
      <c r="AY853" s="197"/>
      <c r="AZ853" s="197"/>
      <c r="BA853" s="197"/>
      <c r="BB853" s="197"/>
      <c r="BC853" s="197"/>
      <c r="BD853" s="197"/>
      <c r="BE853" s="197"/>
      <c r="BF853" s="197"/>
      <c r="BG853" s="197"/>
      <c r="BH853" s="197"/>
      <c r="BI853" s="197"/>
    </row>
    <row r="854" spans="1:61" ht="18" hidden="1" outlineLevel="2" thickTop="1">
      <c r="A854" s="151">
        <v>43668</v>
      </c>
      <c r="B854" s="91" t="s">
        <v>26</v>
      </c>
      <c r="C854" s="55" t="s">
        <v>269</v>
      </c>
      <c r="D854" s="43" t="s">
        <v>83</v>
      </c>
      <c r="E854" s="51" t="s">
        <v>142</v>
      </c>
      <c r="F854" s="49" t="s">
        <v>192</v>
      </c>
      <c r="G854" s="43"/>
      <c r="H854" s="43"/>
      <c r="I854" s="43"/>
      <c r="J854" s="52">
        <v>957</v>
      </c>
      <c r="K854" s="45"/>
      <c r="L854" s="43"/>
      <c r="M854" s="43"/>
      <c r="N854" s="43"/>
      <c r="O854" s="43"/>
      <c r="P854" s="43"/>
      <c r="Q854" s="53">
        <f t="shared" si="36"/>
        <v>0</v>
      </c>
      <c r="R854" s="54">
        <f t="shared" si="37"/>
        <v>957</v>
      </c>
      <c r="S854" s="54">
        <f t="shared" si="38"/>
        <v>957</v>
      </c>
      <c r="T854" s="60"/>
      <c r="U854" s="48"/>
    </row>
    <row r="855" spans="1:61" hidden="1" outlineLevel="2">
      <c r="A855" s="151">
        <v>43668</v>
      </c>
      <c r="B855" s="91" t="s">
        <v>26</v>
      </c>
      <c r="C855" s="55"/>
      <c r="D855" s="45" t="s">
        <v>208</v>
      </c>
      <c r="E855" s="51" t="s">
        <v>84</v>
      </c>
      <c r="F855" s="49" t="s">
        <v>766</v>
      </c>
      <c r="G855" s="43"/>
      <c r="H855" s="43"/>
      <c r="I855" s="43"/>
      <c r="J855" s="52">
        <v>523</v>
      </c>
      <c r="K855" s="45"/>
      <c r="L855" s="43"/>
      <c r="M855" s="43"/>
      <c r="N855" s="43"/>
      <c r="O855" s="43"/>
      <c r="P855" s="43"/>
      <c r="Q855" s="53">
        <f t="shared" si="36"/>
        <v>0</v>
      </c>
      <c r="R855" s="54">
        <f t="shared" si="37"/>
        <v>523</v>
      </c>
      <c r="S855" s="54">
        <f t="shared" si="38"/>
        <v>523</v>
      </c>
      <c r="T855" s="60"/>
      <c r="U855" s="48"/>
    </row>
    <row r="856" spans="1:61" hidden="1" outlineLevel="2">
      <c r="A856" s="151">
        <v>43669</v>
      </c>
      <c r="B856" s="91" t="s">
        <v>26</v>
      </c>
      <c r="C856" s="49">
        <v>19072302</v>
      </c>
      <c r="D856" s="43" t="s">
        <v>39</v>
      </c>
      <c r="E856" s="51" t="s">
        <v>51</v>
      </c>
      <c r="F856" s="49" t="s">
        <v>767</v>
      </c>
      <c r="G856" s="43"/>
      <c r="H856" s="43"/>
      <c r="I856" s="43"/>
      <c r="J856" s="52">
        <v>2869</v>
      </c>
      <c r="K856" s="45"/>
      <c r="L856" s="43"/>
      <c r="M856" s="43"/>
      <c r="N856" s="43"/>
      <c r="O856" s="43"/>
      <c r="P856" s="43"/>
      <c r="Q856" s="53">
        <f t="shared" si="36"/>
        <v>0</v>
      </c>
      <c r="R856" s="54">
        <f t="shared" si="37"/>
        <v>2869</v>
      </c>
      <c r="S856" s="54">
        <f t="shared" si="38"/>
        <v>2869</v>
      </c>
      <c r="T856" s="60"/>
      <c r="U856" s="48"/>
    </row>
    <row r="857" spans="1:61" ht="16.5" hidden="1" outlineLevel="2">
      <c r="A857" s="151">
        <v>43669</v>
      </c>
      <c r="B857" s="91" t="s">
        <v>26</v>
      </c>
      <c r="C857" s="49">
        <v>19072306</v>
      </c>
      <c r="D857" s="43" t="s">
        <v>428</v>
      </c>
      <c r="E857" s="49" t="s">
        <v>34</v>
      </c>
      <c r="F857" s="49" t="s">
        <v>769</v>
      </c>
      <c r="G857" s="43"/>
      <c r="H857" s="43"/>
      <c r="I857" s="43"/>
      <c r="J857" s="52">
        <v>623</v>
      </c>
      <c r="K857" s="45"/>
      <c r="L857" s="43"/>
      <c r="M857" s="43"/>
      <c r="N857" s="43"/>
      <c r="O857" s="43"/>
      <c r="P857" s="43"/>
      <c r="Q857" s="53">
        <f t="shared" si="36"/>
        <v>0</v>
      </c>
      <c r="R857" s="54">
        <f t="shared" si="37"/>
        <v>623</v>
      </c>
      <c r="S857" s="54">
        <f t="shared" si="38"/>
        <v>623</v>
      </c>
      <c r="T857" s="60"/>
      <c r="U857" s="48"/>
    </row>
    <row r="858" spans="1:61" hidden="1" outlineLevel="2">
      <c r="A858" s="151">
        <v>43669</v>
      </c>
      <c r="B858" s="91" t="s">
        <v>26</v>
      </c>
      <c r="C858" s="49">
        <v>19072310</v>
      </c>
      <c r="D858" s="50" t="s">
        <v>33</v>
      </c>
      <c r="E858" s="51" t="s">
        <v>31</v>
      </c>
      <c r="F858" s="49" t="s">
        <v>771</v>
      </c>
      <c r="G858" s="43"/>
      <c r="H858" s="43"/>
      <c r="I858" s="43"/>
      <c r="J858" s="52">
        <v>957</v>
      </c>
      <c r="K858" s="45"/>
      <c r="L858" s="43"/>
      <c r="M858" s="43"/>
      <c r="N858" s="43"/>
      <c r="O858" s="43"/>
      <c r="P858" s="43"/>
      <c r="Q858" s="53">
        <f t="shared" si="36"/>
        <v>0</v>
      </c>
      <c r="R858" s="54">
        <f t="shared" si="37"/>
        <v>957</v>
      </c>
      <c r="S858" s="54">
        <f t="shared" si="38"/>
        <v>957</v>
      </c>
      <c r="T858" s="60"/>
      <c r="U858" s="48"/>
    </row>
    <row r="859" spans="1:61" hidden="1" outlineLevel="2">
      <c r="A859" s="151">
        <v>43669</v>
      </c>
      <c r="B859" s="91" t="s">
        <v>26</v>
      </c>
      <c r="C859" s="49">
        <v>19072311</v>
      </c>
      <c r="D859" s="50" t="s">
        <v>33</v>
      </c>
      <c r="E859" s="51" t="s">
        <v>24</v>
      </c>
      <c r="F859" s="49" t="s">
        <v>772</v>
      </c>
      <c r="G859" s="43"/>
      <c r="H859" s="43"/>
      <c r="I859" s="43"/>
      <c r="J859" s="52">
        <v>654</v>
      </c>
      <c r="K859" s="45"/>
      <c r="L859" s="43"/>
      <c r="M859" s="43"/>
      <c r="N859" s="43"/>
      <c r="O859" s="43"/>
      <c r="P859" s="43"/>
      <c r="Q859" s="53">
        <f t="shared" si="36"/>
        <v>0</v>
      </c>
      <c r="R859" s="54">
        <f t="shared" si="37"/>
        <v>654</v>
      </c>
      <c r="S859" s="54">
        <f t="shared" si="38"/>
        <v>654</v>
      </c>
      <c r="T859" s="60"/>
      <c r="U859" s="48"/>
    </row>
    <row r="860" spans="1:61" s="7" customFormat="1" hidden="1" outlineLevel="2">
      <c r="A860" s="151">
        <v>43669</v>
      </c>
      <c r="B860" s="95" t="s">
        <v>26</v>
      </c>
      <c r="C860" s="49">
        <v>19072315</v>
      </c>
      <c r="D860" s="43" t="s">
        <v>47</v>
      </c>
      <c r="E860" s="51" t="s">
        <v>19</v>
      </c>
      <c r="F860" s="49" t="s">
        <v>775</v>
      </c>
      <c r="G860" s="50"/>
      <c r="H860" s="50"/>
      <c r="I860" s="43"/>
      <c r="J860" s="52">
        <v>1070</v>
      </c>
      <c r="K860" s="45"/>
      <c r="L860" s="43"/>
      <c r="M860" s="43"/>
      <c r="N860" s="43"/>
      <c r="O860" s="43"/>
      <c r="P860" s="52"/>
      <c r="Q860" s="53">
        <f t="shared" si="36"/>
        <v>0</v>
      </c>
      <c r="R860" s="54">
        <f t="shared" si="37"/>
        <v>1070</v>
      </c>
      <c r="S860" s="54">
        <f t="shared" si="38"/>
        <v>1070</v>
      </c>
      <c r="T860" s="172"/>
      <c r="U860" s="173"/>
      <c r="V860" s="200"/>
      <c r="W860" s="200"/>
      <c r="X860" s="200"/>
      <c r="Y860" s="200"/>
      <c r="Z860" s="200"/>
      <c r="AA860" s="200"/>
      <c r="AB860" s="200"/>
      <c r="AC860" s="200"/>
      <c r="AD860" s="200"/>
      <c r="AN860" s="200"/>
      <c r="AO860" s="200"/>
      <c r="AP860" s="200"/>
      <c r="AQ860" s="200"/>
      <c r="AR860" s="200"/>
      <c r="AS860" s="200"/>
      <c r="AT860" s="200"/>
      <c r="AU860" s="200"/>
      <c r="AV860" s="200"/>
      <c r="AW860" s="200"/>
      <c r="AX860" s="200"/>
      <c r="AY860" s="200"/>
      <c r="AZ860" s="200"/>
      <c r="BA860" s="200"/>
      <c r="BB860" s="200"/>
      <c r="BC860" s="200"/>
      <c r="BD860" s="200"/>
      <c r="BE860" s="200"/>
      <c r="BF860" s="200"/>
      <c r="BG860" s="200"/>
      <c r="BH860" s="200"/>
      <c r="BI860" s="200"/>
    </row>
    <row r="861" spans="1:61" s="7" customFormat="1" hidden="1" outlineLevel="2">
      <c r="A861" s="151">
        <v>43669</v>
      </c>
      <c r="B861" s="93" t="s">
        <v>26</v>
      </c>
      <c r="C861" s="55" t="s">
        <v>345</v>
      </c>
      <c r="D861" s="50" t="s">
        <v>83</v>
      </c>
      <c r="E861" s="51" t="s">
        <v>84</v>
      </c>
      <c r="F861" s="49" t="s">
        <v>700</v>
      </c>
      <c r="G861" s="58"/>
      <c r="H861" s="59"/>
      <c r="I861" s="59"/>
      <c r="J861" s="52">
        <v>1074</v>
      </c>
      <c r="K861" s="59"/>
      <c r="L861" s="59"/>
      <c r="M861" s="59"/>
      <c r="N861" s="58"/>
      <c r="O861" s="58"/>
      <c r="P861" s="58"/>
      <c r="Q861" s="53">
        <f t="shared" si="36"/>
        <v>0</v>
      </c>
      <c r="R861" s="54">
        <f t="shared" si="37"/>
        <v>1074</v>
      </c>
      <c r="S861" s="54">
        <f t="shared" si="38"/>
        <v>1074</v>
      </c>
      <c r="T861" s="172"/>
      <c r="U861" s="173"/>
      <c r="V861" s="200"/>
      <c r="W861" s="200"/>
      <c r="X861" s="200"/>
      <c r="Y861" s="200"/>
      <c r="Z861" s="200"/>
      <c r="AA861" s="200"/>
      <c r="AB861" s="200"/>
      <c r="AC861" s="200"/>
      <c r="AD861" s="200"/>
      <c r="AN861" s="200"/>
      <c r="AO861" s="200"/>
      <c r="AP861" s="200"/>
      <c r="AQ861" s="200"/>
      <c r="AR861" s="200"/>
      <c r="AS861" s="200"/>
      <c r="AT861" s="200"/>
      <c r="AU861" s="200"/>
      <c r="AV861" s="200"/>
      <c r="AW861" s="200"/>
      <c r="AX861" s="200"/>
      <c r="AY861" s="200"/>
      <c r="AZ861" s="200"/>
      <c r="BA861" s="200"/>
      <c r="BB861" s="200"/>
      <c r="BC861" s="200"/>
      <c r="BD861" s="200"/>
      <c r="BE861" s="200"/>
      <c r="BF861" s="200"/>
      <c r="BG861" s="200"/>
      <c r="BH861" s="200"/>
      <c r="BI861" s="200"/>
    </row>
    <row r="862" spans="1:61" ht="15" hidden="1" customHeight="1" outlineLevel="2">
      <c r="A862" s="151">
        <v>43669</v>
      </c>
      <c r="B862" s="95" t="s">
        <v>26</v>
      </c>
      <c r="C862" s="55" t="s">
        <v>345</v>
      </c>
      <c r="D862" s="50" t="s">
        <v>83</v>
      </c>
      <c r="E862" s="51" t="s">
        <v>84</v>
      </c>
      <c r="F862" s="49" t="s">
        <v>657</v>
      </c>
      <c r="G862" s="50"/>
      <c r="H862" s="50"/>
      <c r="I862" s="43"/>
      <c r="J862" s="52">
        <v>859</v>
      </c>
      <c r="K862" s="45"/>
      <c r="L862" s="43"/>
      <c r="M862" s="43"/>
      <c r="N862" s="43"/>
      <c r="O862" s="43"/>
      <c r="P862" s="52"/>
      <c r="Q862" s="53">
        <f t="shared" si="36"/>
        <v>0</v>
      </c>
      <c r="R862" s="54">
        <f t="shared" si="37"/>
        <v>859</v>
      </c>
      <c r="S862" s="54">
        <f t="shared" si="38"/>
        <v>859</v>
      </c>
      <c r="T862" s="60"/>
      <c r="U862" s="48"/>
    </row>
    <row r="863" spans="1:61" s="7" customFormat="1" hidden="1" outlineLevel="2">
      <c r="A863" s="151">
        <v>43669</v>
      </c>
      <c r="B863" s="93" t="s">
        <v>26</v>
      </c>
      <c r="C863" s="75" t="s">
        <v>269</v>
      </c>
      <c r="D863" s="50" t="s">
        <v>83</v>
      </c>
      <c r="E863" s="51" t="s">
        <v>142</v>
      </c>
      <c r="F863" s="49" t="s">
        <v>782</v>
      </c>
      <c r="G863" s="58"/>
      <c r="H863" s="58"/>
      <c r="I863" s="59"/>
      <c r="J863" s="52">
        <v>1057</v>
      </c>
      <c r="K863" s="58"/>
      <c r="L863" s="58"/>
      <c r="M863" s="58"/>
      <c r="N863" s="58"/>
      <c r="O863" s="58"/>
      <c r="P863" s="58"/>
      <c r="Q863" s="53">
        <f t="shared" si="36"/>
        <v>0</v>
      </c>
      <c r="R863" s="54">
        <f t="shared" si="37"/>
        <v>1057</v>
      </c>
      <c r="S863" s="54">
        <f t="shared" si="38"/>
        <v>1057</v>
      </c>
      <c r="T863" s="172"/>
      <c r="U863" s="173"/>
      <c r="V863" s="200"/>
      <c r="W863" s="200"/>
      <c r="X863" s="200"/>
      <c r="Y863" s="200"/>
      <c r="Z863" s="200"/>
      <c r="AA863" s="200"/>
      <c r="AB863" s="200"/>
      <c r="AC863" s="200"/>
      <c r="AD863" s="200"/>
      <c r="AN863" s="200"/>
      <c r="AO863" s="200"/>
      <c r="AP863" s="200"/>
      <c r="AQ863" s="200"/>
      <c r="AR863" s="200"/>
      <c r="AS863" s="200"/>
      <c r="AT863" s="200"/>
      <c r="AU863" s="200"/>
      <c r="AV863" s="200"/>
      <c r="AW863" s="200"/>
      <c r="AX863" s="200"/>
      <c r="AY863" s="200"/>
      <c r="AZ863" s="200"/>
      <c r="BA863" s="200"/>
      <c r="BB863" s="200"/>
      <c r="BC863" s="200"/>
      <c r="BD863" s="200"/>
      <c r="BE863" s="200"/>
      <c r="BF863" s="200"/>
      <c r="BG863" s="200"/>
      <c r="BH863" s="200"/>
      <c r="BI863" s="200"/>
    </row>
    <row r="864" spans="1:61" s="7" customFormat="1" hidden="1" outlineLevel="2">
      <c r="A864" s="151">
        <v>43669</v>
      </c>
      <c r="B864" s="93" t="s">
        <v>26</v>
      </c>
      <c r="C864" s="75" t="s">
        <v>269</v>
      </c>
      <c r="D864" s="50" t="s">
        <v>83</v>
      </c>
      <c r="E864" s="51" t="s">
        <v>142</v>
      </c>
      <c r="F864" s="49" t="s">
        <v>711</v>
      </c>
      <c r="G864" s="58"/>
      <c r="H864" s="58"/>
      <c r="I864" s="58"/>
      <c r="J864" s="52">
        <v>957</v>
      </c>
      <c r="K864" s="58"/>
      <c r="L864" s="58"/>
      <c r="M864" s="58"/>
      <c r="N864" s="58"/>
      <c r="O864" s="58"/>
      <c r="P864" s="58"/>
      <c r="Q864" s="53">
        <f t="shared" si="36"/>
        <v>0</v>
      </c>
      <c r="R864" s="54">
        <f t="shared" si="37"/>
        <v>957</v>
      </c>
      <c r="S864" s="54">
        <f t="shared" si="38"/>
        <v>957</v>
      </c>
      <c r="T864" s="172"/>
      <c r="U864" s="173"/>
      <c r="V864" s="200"/>
      <c r="W864" s="200"/>
      <c r="X864" s="200"/>
      <c r="Y864" s="200"/>
      <c r="Z864" s="200"/>
      <c r="AA864" s="200"/>
      <c r="AB864" s="200"/>
      <c r="AC864" s="200"/>
      <c r="AD864" s="200"/>
      <c r="AN864" s="200"/>
      <c r="AO864" s="200"/>
      <c r="AP864" s="200"/>
      <c r="AQ864" s="200"/>
      <c r="AR864" s="200"/>
      <c r="AS864" s="200"/>
      <c r="AT864" s="200"/>
      <c r="AU864" s="200"/>
      <c r="AV864" s="200"/>
      <c r="AW864" s="200"/>
      <c r="AX864" s="200"/>
      <c r="AY864" s="200"/>
      <c r="AZ864" s="200"/>
      <c r="BA864" s="200"/>
      <c r="BB864" s="200"/>
      <c r="BC864" s="200"/>
      <c r="BD864" s="200"/>
      <c r="BE864" s="200"/>
      <c r="BF864" s="200"/>
      <c r="BG864" s="200"/>
      <c r="BH864" s="200"/>
      <c r="BI864" s="200"/>
    </row>
    <row r="865" spans="1:61" s="7" customFormat="1" hidden="1" outlineLevel="2">
      <c r="A865" s="151">
        <v>43669</v>
      </c>
      <c r="B865" s="91" t="s">
        <v>26</v>
      </c>
      <c r="C865" s="55" t="s">
        <v>345</v>
      </c>
      <c r="D865" s="50" t="s">
        <v>83</v>
      </c>
      <c r="E865" s="51" t="s">
        <v>84</v>
      </c>
      <c r="F865" s="49" t="s">
        <v>785</v>
      </c>
      <c r="G865" s="50"/>
      <c r="H865" s="50"/>
      <c r="I865" s="43"/>
      <c r="J865" s="52">
        <v>875</v>
      </c>
      <c r="K865" s="45"/>
      <c r="L865" s="43"/>
      <c r="M865" s="43"/>
      <c r="N865" s="43"/>
      <c r="O865" s="43"/>
      <c r="P865" s="52"/>
      <c r="Q865" s="53">
        <f t="shared" si="36"/>
        <v>0</v>
      </c>
      <c r="R865" s="54">
        <f t="shared" si="37"/>
        <v>875</v>
      </c>
      <c r="S865" s="54">
        <f t="shared" si="38"/>
        <v>875</v>
      </c>
      <c r="T865" s="172"/>
      <c r="U865" s="173"/>
      <c r="V865" s="200"/>
      <c r="W865" s="200"/>
      <c r="X865" s="200"/>
      <c r="Y865" s="200"/>
      <c r="Z865" s="200"/>
      <c r="AA865" s="200"/>
      <c r="AB865" s="200"/>
      <c r="AC865" s="200"/>
      <c r="AD865" s="200"/>
      <c r="AN865" s="200"/>
      <c r="AO865" s="200"/>
      <c r="AP865" s="200"/>
      <c r="AQ865" s="200"/>
      <c r="AR865" s="200"/>
      <c r="AS865" s="200"/>
      <c r="AT865" s="200"/>
      <c r="AU865" s="200"/>
      <c r="AV865" s="200"/>
      <c r="AW865" s="200"/>
      <c r="AX865" s="200"/>
      <c r="AY865" s="200"/>
      <c r="AZ865" s="200"/>
      <c r="BA865" s="200"/>
      <c r="BB865" s="200"/>
      <c r="BC865" s="200"/>
      <c r="BD865" s="200"/>
      <c r="BE865" s="200"/>
      <c r="BF865" s="200"/>
      <c r="BG865" s="200"/>
      <c r="BH865" s="200"/>
      <c r="BI865" s="200"/>
    </row>
    <row r="866" spans="1:61" s="7" customFormat="1" hidden="1" outlineLevel="2">
      <c r="A866" s="151">
        <v>43669</v>
      </c>
      <c r="B866" s="91" t="s">
        <v>26</v>
      </c>
      <c r="C866" s="55" t="s">
        <v>345</v>
      </c>
      <c r="D866" s="50" t="s">
        <v>83</v>
      </c>
      <c r="E866" s="51" t="s">
        <v>84</v>
      </c>
      <c r="F866" s="49" t="s">
        <v>786</v>
      </c>
      <c r="G866" s="50"/>
      <c r="H866" s="50"/>
      <c r="I866" s="43"/>
      <c r="J866" s="52">
        <v>810</v>
      </c>
      <c r="K866" s="45"/>
      <c r="L866" s="43"/>
      <c r="M866" s="43"/>
      <c r="N866" s="43"/>
      <c r="O866" s="43"/>
      <c r="P866" s="43"/>
      <c r="Q866" s="53">
        <f t="shared" si="36"/>
        <v>0</v>
      </c>
      <c r="R866" s="54">
        <f t="shared" si="37"/>
        <v>810</v>
      </c>
      <c r="S866" s="54">
        <f t="shared" si="38"/>
        <v>810</v>
      </c>
      <c r="T866" s="172"/>
      <c r="U866" s="173"/>
      <c r="V866" s="200"/>
      <c r="W866" s="200"/>
      <c r="X866" s="200"/>
      <c r="Y866" s="200"/>
      <c r="Z866" s="200"/>
      <c r="AA866" s="200"/>
      <c r="AB866" s="200"/>
      <c r="AC866" s="200"/>
      <c r="AD866" s="200"/>
      <c r="AN866" s="200"/>
      <c r="AO866" s="200"/>
      <c r="AP866" s="200"/>
      <c r="AQ866" s="200"/>
      <c r="AR866" s="200"/>
      <c r="AS866" s="200"/>
      <c r="AT866" s="200"/>
      <c r="AU866" s="200"/>
      <c r="AV866" s="200"/>
      <c r="AW866" s="200"/>
      <c r="AX866" s="200"/>
      <c r="AY866" s="200"/>
      <c r="AZ866" s="200"/>
      <c r="BA866" s="200"/>
      <c r="BB866" s="200"/>
      <c r="BC866" s="200"/>
      <c r="BD866" s="200"/>
      <c r="BE866" s="200"/>
      <c r="BF866" s="200"/>
      <c r="BG866" s="200"/>
      <c r="BH866" s="200"/>
      <c r="BI866" s="200"/>
    </row>
    <row r="867" spans="1:61" hidden="1" outlineLevel="2">
      <c r="A867" s="151">
        <v>43670</v>
      </c>
      <c r="B867" s="90" t="s">
        <v>26</v>
      </c>
      <c r="C867" s="49">
        <v>19072406</v>
      </c>
      <c r="D867" s="50" t="s">
        <v>428</v>
      </c>
      <c r="E867" s="51" t="s">
        <v>34</v>
      </c>
      <c r="F867" s="49" t="s">
        <v>791</v>
      </c>
      <c r="G867" s="50"/>
      <c r="H867" s="50"/>
      <c r="I867" s="43"/>
      <c r="J867" s="52">
        <v>654</v>
      </c>
      <c r="K867" s="45"/>
      <c r="L867" s="43"/>
      <c r="M867" s="43"/>
      <c r="N867" s="43"/>
      <c r="O867" s="43"/>
      <c r="P867" s="52"/>
      <c r="Q867" s="53">
        <f t="shared" si="36"/>
        <v>0</v>
      </c>
      <c r="R867" s="54">
        <f t="shared" si="37"/>
        <v>654</v>
      </c>
      <c r="S867" s="54">
        <f t="shared" si="38"/>
        <v>654</v>
      </c>
      <c r="T867" s="60"/>
      <c r="U867" s="48"/>
    </row>
    <row r="868" spans="1:61" s="7" customFormat="1" hidden="1" outlineLevel="2">
      <c r="A868" s="151">
        <v>43670</v>
      </c>
      <c r="B868" s="93" t="s">
        <v>26</v>
      </c>
      <c r="C868" s="49">
        <v>19072408</v>
      </c>
      <c r="D868" s="58" t="s">
        <v>468</v>
      </c>
      <c r="E868" s="51" t="s">
        <v>73</v>
      </c>
      <c r="F868" s="49" t="s">
        <v>793</v>
      </c>
      <c r="G868" s="58"/>
      <c r="H868" s="58"/>
      <c r="I868" s="58"/>
      <c r="J868" s="52">
        <v>654</v>
      </c>
      <c r="K868" s="58"/>
      <c r="L868" s="58"/>
      <c r="M868" s="58"/>
      <c r="N868" s="58"/>
      <c r="O868" s="58"/>
      <c r="P868" s="58"/>
      <c r="Q868" s="53">
        <f t="shared" si="36"/>
        <v>0</v>
      </c>
      <c r="R868" s="54">
        <f t="shared" si="37"/>
        <v>654</v>
      </c>
      <c r="S868" s="54">
        <f t="shared" si="38"/>
        <v>654</v>
      </c>
      <c r="T868" s="172"/>
      <c r="U868" s="173"/>
      <c r="V868" s="200"/>
      <c r="W868" s="200"/>
      <c r="X868" s="200"/>
      <c r="Y868" s="200"/>
      <c r="Z868" s="200"/>
      <c r="AA868" s="200"/>
      <c r="AB868" s="200"/>
      <c r="AC868" s="200"/>
      <c r="AD868" s="200"/>
      <c r="AN868" s="200"/>
      <c r="AO868" s="200"/>
      <c r="AP868" s="200"/>
      <c r="AQ868" s="200"/>
      <c r="AR868" s="200"/>
      <c r="AS868" s="200"/>
      <c r="AT868" s="200"/>
      <c r="AU868" s="200"/>
      <c r="AV868" s="200"/>
      <c r="AW868" s="200"/>
      <c r="AX868" s="200"/>
      <c r="AY868" s="200"/>
      <c r="AZ868" s="200"/>
      <c r="BA868" s="200"/>
      <c r="BB868" s="200"/>
      <c r="BC868" s="200"/>
      <c r="BD868" s="200"/>
      <c r="BE868" s="200"/>
      <c r="BF868" s="200"/>
      <c r="BG868" s="200"/>
      <c r="BH868" s="200"/>
      <c r="BI868" s="200"/>
    </row>
    <row r="869" spans="1:61" hidden="1" outlineLevel="2">
      <c r="A869" s="151">
        <v>43670</v>
      </c>
      <c r="B869" s="91" t="s">
        <v>26</v>
      </c>
      <c r="C869" s="49">
        <v>19072414</v>
      </c>
      <c r="D869" s="58" t="s">
        <v>39</v>
      </c>
      <c r="E869" s="51" t="s">
        <v>51</v>
      </c>
      <c r="F869" s="49" t="s">
        <v>799</v>
      </c>
      <c r="G869" s="50"/>
      <c r="H869" s="50"/>
      <c r="I869" s="43"/>
      <c r="J869" s="52">
        <v>998</v>
      </c>
      <c r="K869" s="45"/>
      <c r="L869" s="43"/>
      <c r="M869" s="43"/>
      <c r="N869" s="43"/>
      <c r="O869" s="43"/>
      <c r="P869" s="43"/>
      <c r="Q869" s="53">
        <f t="shared" si="36"/>
        <v>0</v>
      </c>
      <c r="R869" s="54">
        <f t="shared" si="37"/>
        <v>998</v>
      </c>
      <c r="S869" s="54">
        <f t="shared" si="38"/>
        <v>998</v>
      </c>
      <c r="T869" s="60"/>
      <c r="U869" s="48"/>
    </row>
    <row r="870" spans="1:61" hidden="1" outlineLevel="2">
      <c r="A870" s="151">
        <v>43670</v>
      </c>
      <c r="B870" s="91" t="s">
        <v>26</v>
      </c>
      <c r="C870" s="49">
        <v>19072415</v>
      </c>
      <c r="D870" s="50" t="s">
        <v>162</v>
      </c>
      <c r="E870" s="51" t="s">
        <v>40</v>
      </c>
      <c r="F870" s="49" t="s">
        <v>800</v>
      </c>
      <c r="G870" s="50"/>
      <c r="H870" s="50"/>
      <c r="I870" s="43"/>
      <c r="J870" s="52">
        <v>998</v>
      </c>
      <c r="K870" s="45"/>
      <c r="L870" s="43"/>
      <c r="M870" s="43"/>
      <c r="N870" s="43"/>
      <c r="O870" s="43"/>
      <c r="P870" s="43"/>
      <c r="Q870" s="53">
        <f t="shared" si="36"/>
        <v>0</v>
      </c>
      <c r="R870" s="54">
        <f t="shared" si="37"/>
        <v>998</v>
      </c>
      <c r="S870" s="54">
        <f t="shared" si="38"/>
        <v>998</v>
      </c>
      <c r="T870" s="60"/>
      <c r="U870" s="48"/>
    </row>
    <row r="871" spans="1:61" s="7" customFormat="1" hidden="1" outlineLevel="2">
      <c r="A871" s="151">
        <v>43670</v>
      </c>
      <c r="B871" s="93" t="s">
        <v>26</v>
      </c>
      <c r="C871" s="49">
        <v>19072416</v>
      </c>
      <c r="D871" s="50" t="s">
        <v>162</v>
      </c>
      <c r="E871" s="51" t="s">
        <v>40</v>
      </c>
      <c r="F871" s="49" t="s">
        <v>801</v>
      </c>
      <c r="G871" s="58"/>
      <c r="H871" s="58"/>
      <c r="I871" s="58"/>
      <c r="J871" s="52">
        <v>868</v>
      </c>
      <c r="K871" s="58"/>
      <c r="L871" s="58"/>
      <c r="M871" s="58"/>
      <c r="N871" s="58"/>
      <c r="O871" s="58"/>
      <c r="P871" s="58"/>
      <c r="Q871" s="53">
        <f t="shared" si="36"/>
        <v>0</v>
      </c>
      <c r="R871" s="54">
        <f t="shared" si="37"/>
        <v>868</v>
      </c>
      <c r="S871" s="54">
        <f t="shared" si="38"/>
        <v>868</v>
      </c>
      <c r="T871" s="172"/>
      <c r="U871" s="173"/>
      <c r="V871" s="200"/>
      <c r="W871" s="200"/>
      <c r="X871" s="200"/>
      <c r="Y871" s="200"/>
      <c r="Z871" s="200"/>
      <c r="AA871" s="200"/>
      <c r="AB871" s="200"/>
      <c r="AC871" s="200"/>
      <c r="AD871" s="200"/>
      <c r="AN871" s="200"/>
      <c r="AO871" s="200"/>
      <c r="AP871" s="200"/>
      <c r="AQ871" s="200"/>
      <c r="AR871" s="200"/>
      <c r="AS871" s="200"/>
      <c r="AT871" s="200"/>
      <c r="AU871" s="200"/>
      <c r="AV871" s="200"/>
      <c r="AW871" s="200"/>
      <c r="AX871" s="200"/>
      <c r="AY871" s="200"/>
      <c r="AZ871" s="200"/>
      <c r="BA871" s="200"/>
      <c r="BB871" s="200"/>
      <c r="BC871" s="200"/>
      <c r="BD871" s="200"/>
      <c r="BE871" s="200"/>
      <c r="BF871" s="200"/>
      <c r="BG871" s="200"/>
      <c r="BH871" s="200"/>
      <c r="BI871" s="200"/>
    </row>
    <row r="872" spans="1:61" hidden="1" outlineLevel="2">
      <c r="A872" s="151">
        <v>43670</v>
      </c>
      <c r="B872" s="90" t="s">
        <v>26</v>
      </c>
      <c r="C872" s="49">
        <v>19072419</v>
      </c>
      <c r="D872" s="50" t="s">
        <v>77</v>
      </c>
      <c r="E872" s="51" t="s">
        <v>84</v>
      </c>
      <c r="F872" s="49" t="s">
        <v>804</v>
      </c>
      <c r="G872" s="50"/>
      <c r="H872" s="50"/>
      <c r="I872" s="43"/>
      <c r="J872" s="52">
        <v>754</v>
      </c>
      <c r="K872" s="45"/>
      <c r="L872" s="43"/>
      <c r="M872" s="43"/>
      <c r="N872" s="43"/>
      <c r="O872" s="43"/>
      <c r="P872" s="43"/>
      <c r="Q872" s="53">
        <f t="shared" si="36"/>
        <v>0</v>
      </c>
      <c r="R872" s="54">
        <f t="shared" si="37"/>
        <v>754</v>
      </c>
      <c r="S872" s="54">
        <f t="shared" si="38"/>
        <v>754</v>
      </c>
      <c r="T872" s="60"/>
      <c r="U872" s="48"/>
    </row>
    <row r="873" spans="1:61" s="7" customFormat="1" hidden="1" outlineLevel="2">
      <c r="A873" s="151">
        <v>43670</v>
      </c>
      <c r="B873" s="90" t="s">
        <v>26</v>
      </c>
      <c r="C873" s="49">
        <v>19072420</v>
      </c>
      <c r="D873" s="50" t="s">
        <v>88</v>
      </c>
      <c r="E873" s="51" t="s">
        <v>61</v>
      </c>
      <c r="F873" s="49" t="s">
        <v>805</v>
      </c>
      <c r="G873" s="50"/>
      <c r="H873" s="50"/>
      <c r="I873" s="43"/>
      <c r="J873" s="52">
        <v>834</v>
      </c>
      <c r="K873" s="45"/>
      <c r="L873" s="43"/>
      <c r="M873" s="43"/>
      <c r="N873" s="43"/>
      <c r="O873" s="43"/>
      <c r="P873" s="43"/>
      <c r="Q873" s="53">
        <f t="shared" si="36"/>
        <v>0</v>
      </c>
      <c r="R873" s="54">
        <f t="shared" si="37"/>
        <v>834</v>
      </c>
      <c r="S873" s="54">
        <f t="shared" si="38"/>
        <v>834</v>
      </c>
      <c r="T873" s="172"/>
      <c r="U873" s="173"/>
      <c r="V873" s="200"/>
      <c r="W873" s="200"/>
      <c r="X873" s="200"/>
      <c r="Y873" s="200"/>
      <c r="Z873" s="200"/>
      <c r="AA873" s="200"/>
      <c r="AB873" s="200"/>
      <c r="AC873" s="200"/>
      <c r="AD873" s="200"/>
      <c r="AN873" s="200"/>
      <c r="AO873" s="200"/>
      <c r="AP873" s="200"/>
      <c r="AQ873" s="200"/>
      <c r="AR873" s="200"/>
      <c r="AS873" s="200"/>
      <c r="AT873" s="200"/>
      <c r="AU873" s="200"/>
      <c r="AV873" s="200"/>
      <c r="AW873" s="200"/>
      <c r="AX873" s="200"/>
      <c r="AY873" s="200"/>
      <c r="AZ873" s="200"/>
      <c r="BA873" s="200"/>
      <c r="BB873" s="200"/>
      <c r="BC873" s="200"/>
      <c r="BD873" s="200"/>
      <c r="BE873" s="200"/>
      <c r="BF873" s="200"/>
      <c r="BG873" s="200"/>
      <c r="BH873" s="200"/>
      <c r="BI873" s="200"/>
    </row>
    <row r="874" spans="1:61" s="7" customFormat="1" hidden="1" outlineLevel="2">
      <c r="A874" s="151">
        <v>43670</v>
      </c>
      <c r="B874" s="93" t="s">
        <v>26</v>
      </c>
      <c r="C874" s="75" t="s">
        <v>269</v>
      </c>
      <c r="D874" s="50" t="s">
        <v>83</v>
      </c>
      <c r="E874" s="51" t="s">
        <v>84</v>
      </c>
      <c r="F874" s="49" t="s">
        <v>807</v>
      </c>
      <c r="G874" s="58"/>
      <c r="H874" s="58"/>
      <c r="I874" s="58"/>
      <c r="J874" s="52">
        <v>654</v>
      </c>
      <c r="K874" s="58"/>
      <c r="L874" s="58"/>
      <c r="M874" s="58"/>
      <c r="N874" s="58"/>
      <c r="O874" s="58"/>
      <c r="P874" s="58"/>
      <c r="Q874" s="53">
        <f t="shared" si="36"/>
        <v>0</v>
      </c>
      <c r="R874" s="54">
        <f t="shared" si="37"/>
        <v>654</v>
      </c>
      <c r="S874" s="54">
        <f t="shared" si="38"/>
        <v>654</v>
      </c>
      <c r="T874" s="172"/>
      <c r="U874" s="173"/>
      <c r="V874" s="200"/>
      <c r="W874" s="200"/>
      <c r="X874" s="200"/>
      <c r="Y874" s="200"/>
      <c r="Z874" s="200"/>
      <c r="AA874" s="200"/>
      <c r="AB874" s="200"/>
      <c r="AC874" s="200"/>
      <c r="AD874" s="200"/>
      <c r="AN874" s="200"/>
      <c r="AO874" s="200"/>
      <c r="AP874" s="200"/>
      <c r="AQ874" s="200"/>
      <c r="AR874" s="200"/>
      <c r="AS874" s="200"/>
      <c r="AT874" s="200"/>
      <c r="AU874" s="200"/>
      <c r="AV874" s="200"/>
      <c r="AW874" s="200"/>
      <c r="AX874" s="200"/>
      <c r="AY874" s="200"/>
      <c r="AZ874" s="200"/>
      <c r="BA874" s="200"/>
      <c r="BB874" s="200"/>
      <c r="BC874" s="200"/>
      <c r="BD874" s="200"/>
      <c r="BE874" s="200"/>
      <c r="BF874" s="200"/>
      <c r="BG874" s="200"/>
      <c r="BH874" s="200"/>
      <c r="BI874" s="200"/>
    </row>
    <row r="875" spans="1:61" s="7" customFormat="1" hidden="1" outlineLevel="2">
      <c r="A875" s="151">
        <v>43670</v>
      </c>
      <c r="B875" s="93" t="s">
        <v>26</v>
      </c>
      <c r="C875" s="75" t="s">
        <v>345</v>
      </c>
      <c r="D875" s="50" t="s">
        <v>83</v>
      </c>
      <c r="E875" s="51" t="s">
        <v>84</v>
      </c>
      <c r="F875" s="49" t="s">
        <v>808</v>
      </c>
      <c r="G875" s="58"/>
      <c r="H875" s="58"/>
      <c r="I875" s="58"/>
      <c r="J875" s="52">
        <v>654</v>
      </c>
      <c r="K875" s="58"/>
      <c r="L875" s="58"/>
      <c r="M875" s="58"/>
      <c r="N875" s="58"/>
      <c r="O875" s="58"/>
      <c r="P875" s="58"/>
      <c r="Q875" s="53">
        <f t="shared" si="36"/>
        <v>0</v>
      </c>
      <c r="R875" s="54">
        <f t="shared" si="37"/>
        <v>654</v>
      </c>
      <c r="S875" s="54">
        <f t="shared" si="38"/>
        <v>654</v>
      </c>
      <c r="T875" s="172"/>
      <c r="U875" s="173"/>
      <c r="V875" s="200"/>
      <c r="W875" s="200"/>
      <c r="X875" s="200"/>
      <c r="Y875" s="200"/>
      <c r="Z875" s="200"/>
      <c r="AA875" s="200"/>
      <c r="AB875" s="200"/>
      <c r="AC875" s="200"/>
      <c r="AD875" s="200"/>
      <c r="AN875" s="200"/>
      <c r="AO875" s="200"/>
      <c r="AP875" s="200"/>
      <c r="AQ875" s="200"/>
      <c r="AR875" s="200"/>
      <c r="AS875" s="200"/>
      <c r="AT875" s="200"/>
      <c r="AU875" s="200"/>
      <c r="AV875" s="200"/>
      <c r="AW875" s="200"/>
      <c r="AX875" s="200"/>
      <c r="AY875" s="200"/>
      <c r="AZ875" s="200"/>
      <c r="BA875" s="200"/>
      <c r="BB875" s="200"/>
      <c r="BC875" s="200"/>
      <c r="BD875" s="200"/>
      <c r="BE875" s="200"/>
      <c r="BF875" s="200"/>
      <c r="BG875" s="200"/>
      <c r="BH875" s="200"/>
      <c r="BI875" s="200"/>
    </row>
    <row r="876" spans="1:61" s="7" customFormat="1" hidden="1" outlineLevel="2">
      <c r="A876" s="151">
        <v>43670</v>
      </c>
      <c r="B876" s="93" t="s">
        <v>26</v>
      </c>
      <c r="C876" s="75" t="s">
        <v>345</v>
      </c>
      <c r="D876" s="50" t="s">
        <v>83</v>
      </c>
      <c r="E876" s="51" t="s">
        <v>84</v>
      </c>
      <c r="F876" s="49" t="s">
        <v>810</v>
      </c>
      <c r="G876" s="58"/>
      <c r="H876" s="59"/>
      <c r="I876" s="59"/>
      <c r="J876" s="52">
        <v>1097</v>
      </c>
      <c r="K876" s="59"/>
      <c r="L876" s="59"/>
      <c r="M876" s="59"/>
      <c r="N876" s="58"/>
      <c r="O876" s="58"/>
      <c r="P876" s="58"/>
      <c r="Q876" s="53">
        <f t="shared" si="36"/>
        <v>0</v>
      </c>
      <c r="R876" s="54">
        <f t="shared" si="37"/>
        <v>1097</v>
      </c>
      <c r="S876" s="54">
        <f t="shared" si="38"/>
        <v>1097</v>
      </c>
      <c r="T876" s="172"/>
      <c r="U876" s="173"/>
      <c r="V876" s="200"/>
      <c r="W876" s="200"/>
      <c r="X876" s="200"/>
      <c r="Y876" s="200"/>
      <c r="Z876" s="200"/>
      <c r="AA876" s="200"/>
      <c r="AB876" s="200"/>
      <c r="AC876" s="200"/>
      <c r="AD876" s="200"/>
      <c r="AN876" s="200"/>
      <c r="AO876" s="200"/>
      <c r="AP876" s="200"/>
      <c r="AQ876" s="200"/>
      <c r="AR876" s="200"/>
      <c r="AS876" s="200"/>
      <c r="AT876" s="200"/>
      <c r="AU876" s="200"/>
      <c r="AV876" s="200"/>
      <c r="AW876" s="200"/>
      <c r="AX876" s="200"/>
      <c r="AY876" s="200"/>
      <c r="AZ876" s="200"/>
      <c r="BA876" s="200"/>
      <c r="BB876" s="200"/>
      <c r="BC876" s="200"/>
      <c r="BD876" s="200"/>
      <c r="BE876" s="200"/>
      <c r="BF876" s="200"/>
      <c r="BG876" s="200"/>
      <c r="BH876" s="200"/>
      <c r="BI876" s="200"/>
    </row>
    <row r="877" spans="1:61" hidden="1" outlineLevel="2">
      <c r="A877" s="151">
        <v>43670</v>
      </c>
      <c r="B877" s="93" t="s">
        <v>26</v>
      </c>
      <c r="C877" s="75" t="s">
        <v>345</v>
      </c>
      <c r="D877" s="50" t="s">
        <v>83</v>
      </c>
      <c r="E877" s="51" t="s">
        <v>84</v>
      </c>
      <c r="F877" s="49" t="s">
        <v>811</v>
      </c>
      <c r="G877" s="58"/>
      <c r="H877" s="58"/>
      <c r="I877" s="58"/>
      <c r="J877" s="52">
        <v>623</v>
      </c>
      <c r="K877" s="58"/>
      <c r="L877" s="58"/>
      <c r="M877" s="58"/>
      <c r="N877" s="58"/>
      <c r="O877" s="58"/>
      <c r="P877" s="58"/>
      <c r="Q877" s="53">
        <f t="shared" si="36"/>
        <v>0</v>
      </c>
      <c r="R877" s="54">
        <f t="shared" si="37"/>
        <v>623</v>
      </c>
      <c r="S877" s="54">
        <f t="shared" si="38"/>
        <v>623</v>
      </c>
      <c r="T877" s="60"/>
      <c r="U877" s="48"/>
    </row>
    <row r="878" spans="1:61" hidden="1" outlineLevel="2">
      <c r="A878" s="151">
        <v>43670</v>
      </c>
      <c r="B878" s="91" t="s">
        <v>26</v>
      </c>
      <c r="C878" s="55" t="s">
        <v>269</v>
      </c>
      <c r="D878" s="50" t="s">
        <v>83</v>
      </c>
      <c r="E878" s="51" t="s">
        <v>84</v>
      </c>
      <c r="F878" s="49" t="s">
        <v>624</v>
      </c>
      <c r="G878" s="50"/>
      <c r="H878" s="50"/>
      <c r="I878" s="43"/>
      <c r="J878" s="52">
        <v>711</v>
      </c>
      <c r="K878" s="45"/>
      <c r="L878" s="43"/>
      <c r="M878" s="43"/>
      <c r="N878" s="43"/>
      <c r="O878" s="43"/>
      <c r="P878" s="52"/>
      <c r="Q878" s="53">
        <f t="shared" si="36"/>
        <v>0</v>
      </c>
      <c r="R878" s="54">
        <f t="shared" si="37"/>
        <v>711</v>
      </c>
      <c r="S878" s="54">
        <f t="shared" si="38"/>
        <v>711</v>
      </c>
      <c r="T878" s="60"/>
      <c r="U878" s="48"/>
    </row>
    <row r="879" spans="1:61" hidden="1" outlineLevel="2">
      <c r="A879" s="151">
        <v>43670</v>
      </c>
      <c r="B879" s="93" t="s">
        <v>26</v>
      </c>
      <c r="C879" s="75" t="s">
        <v>516</v>
      </c>
      <c r="D879" s="50" t="s">
        <v>83</v>
      </c>
      <c r="E879" s="51" t="s">
        <v>142</v>
      </c>
      <c r="F879" s="49" t="s">
        <v>815</v>
      </c>
      <c r="G879" s="58"/>
      <c r="H879" s="58"/>
      <c r="I879" s="58"/>
      <c r="J879" s="52">
        <v>1057</v>
      </c>
      <c r="K879" s="58"/>
      <c r="L879" s="58"/>
      <c r="M879" s="58"/>
      <c r="N879" s="58"/>
      <c r="O879" s="58"/>
      <c r="P879" s="58"/>
      <c r="Q879" s="53">
        <f t="shared" si="36"/>
        <v>0</v>
      </c>
      <c r="R879" s="54">
        <f t="shared" si="37"/>
        <v>1057</v>
      </c>
      <c r="S879" s="54">
        <f t="shared" si="38"/>
        <v>1057</v>
      </c>
      <c r="T879" s="60"/>
      <c r="U879" s="48"/>
    </row>
    <row r="880" spans="1:61" hidden="1" outlineLevel="2">
      <c r="A880" s="151">
        <v>43670</v>
      </c>
      <c r="B880" s="91" t="s">
        <v>26</v>
      </c>
      <c r="C880" s="55" t="s">
        <v>269</v>
      </c>
      <c r="D880" s="50" t="s">
        <v>83</v>
      </c>
      <c r="E880" s="51" t="s">
        <v>142</v>
      </c>
      <c r="F880" s="49" t="s">
        <v>576</v>
      </c>
      <c r="G880" s="50"/>
      <c r="H880" s="50"/>
      <c r="I880" s="43"/>
      <c r="J880" s="52">
        <v>1326</v>
      </c>
      <c r="K880" s="45"/>
      <c r="L880" s="43"/>
      <c r="M880" s="43"/>
      <c r="N880" s="43"/>
      <c r="O880" s="43"/>
      <c r="P880" s="52"/>
      <c r="Q880" s="53">
        <f t="shared" ref="Q880:Q944" si="39">I880+M880+O880</f>
        <v>0</v>
      </c>
      <c r="R880" s="54">
        <f t="shared" ref="R880:R944" si="40">G880+H880+J880+K880+L880+N880+P880</f>
        <v>1326</v>
      </c>
      <c r="S880" s="54">
        <f t="shared" ref="S880:S944" si="41">Q880*0.0637+R880</f>
        <v>1326</v>
      </c>
      <c r="T880" s="60"/>
      <c r="U880" s="48"/>
    </row>
    <row r="881" spans="1:61" s="7" customFormat="1" hidden="1" outlineLevel="2">
      <c r="A881" s="151">
        <v>43670</v>
      </c>
      <c r="B881" s="93" t="s">
        <v>26</v>
      </c>
      <c r="C881" s="55" t="s">
        <v>345</v>
      </c>
      <c r="D881" s="50" t="s">
        <v>83</v>
      </c>
      <c r="E881" s="51" t="s">
        <v>84</v>
      </c>
      <c r="F881" s="49" t="s">
        <v>817</v>
      </c>
      <c r="G881" s="58"/>
      <c r="H881" s="58"/>
      <c r="I881" s="58"/>
      <c r="J881" s="52">
        <v>687</v>
      </c>
      <c r="K881" s="58"/>
      <c r="L881" s="58"/>
      <c r="M881" s="58"/>
      <c r="N881" s="58"/>
      <c r="O881" s="58"/>
      <c r="P881" s="58"/>
      <c r="Q881" s="53">
        <f t="shared" si="39"/>
        <v>0</v>
      </c>
      <c r="R881" s="54">
        <f t="shared" si="40"/>
        <v>687</v>
      </c>
      <c r="S881" s="54">
        <f t="shared" si="41"/>
        <v>687</v>
      </c>
      <c r="T881" s="172"/>
      <c r="U881" s="173"/>
      <c r="V881" s="200"/>
      <c r="W881" s="200"/>
      <c r="X881" s="200"/>
      <c r="Y881" s="200"/>
      <c r="Z881" s="200"/>
      <c r="AA881" s="200"/>
      <c r="AB881" s="200"/>
      <c r="AC881" s="200"/>
      <c r="AD881" s="200"/>
      <c r="AN881" s="200"/>
      <c r="AO881" s="200"/>
      <c r="AP881" s="200"/>
      <c r="AQ881" s="200"/>
      <c r="AR881" s="200"/>
      <c r="AS881" s="200"/>
      <c r="AT881" s="200"/>
      <c r="AU881" s="200"/>
      <c r="AV881" s="200"/>
      <c r="AW881" s="200"/>
      <c r="AX881" s="200"/>
      <c r="AY881" s="200"/>
      <c r="AZ881" s="200"/>
      <c r="BA881" s="200"/>
      <c r="BB881" s="200"/>
      <c r="BC881" s="200"/>
      <c r="BD881" s="200"/>
      <c r="BE881" s="200"/>
      <c r="BF881" s="200"/>
      <c r="BG881" s="200"/>
      <c r="BH881" s="200"/>
      <c r="BI881" s="200"/>
    </row>
    <row r="882" spans="1:61" hidden="1" outlineLevel="2">
      <c r="A882" s="151">
        <v>43670</v>
      </c>
      <c r="B882" s="91" t="s">
        <v>26</v>
      </c>
      <c r="C882" s="49"/>
      <c r="D882" s="66" t="s">
        <v>208</v>
      </c>
      <c r="E882" s="51" t="s">
        <v>84</v>
      </c>
      <c r="F882" s="49" t="s">
        <v>818</v>
      </c>
      <c r="G882" s="50"/>
      <c r="H882" s="50"/>
      <c r="I882" s="43"/>
      <c r="J882" s="52">
        <v>1146</v>
      </c>
      <c r="K882" s="45">
        <v>-1146</v>
      </c>
      <c r="L882" s="43"/>
      <c r="M882" s="43"/>
      <c r="N882" s="43"/>
      <c r="O882" s="43"/>
      <c r="P882" s="43"/>
      <c r="Q882" s="53">
        <f t="shared" si="39"/>
        <v>0</v>
      </c>
      <c r="R882" s="54">
        <f t="shared" si="40"/>
        <v>0</v>
      </c>
      <c r="S882" s="54">
        <f t="shared" si="41"/>
        <v>0</v>
      </c>
      <c r="T882" s="60"/>
      <c r="U882" s="48"/>
    </row>
    <row r="883" spans="1:61" s="7" customFormat="1" hidden="1" outlineLevel="2">
      <c r="A883" s="151">
        <v>43671</v>
      </c>
      <c r="B883" s="93" t="s">
        <v>26</v>
      </c>
      <c r="C883" s="49">
        <v>19072507</v>
      </c>
      <c r="D883" s="50" t="s">
        <v>23</v>
      </c>
      <c r="E883" s="51" t="s">
        <v>629</v>
      </c>
      <c r="F883" s="62" t="s">
        <v>822</v>
      </c>
      <c r="G883" s="59"/>
      <c r="H883" s="59"/>
      <c r="I883" s="59"/>
      <c r="J883" s="52">
        <v>670</v>
      </c>
      <c r="K883" s="59"/>
      <c r="L883" s="59"/>
      <c r="M883" s="59"/>
      <c r="N883" s="59"/>
      <c r="O883" s="58"/>
      <c r="P883" s="58"/>
      <c r="Q883" s="53">
        <f t="shared" si="39"/>
        <v>0</v>
      </c>
      <c r="R883" s="54">
        <f t="shared" si="40"/>
        <v>670</v>
      </c>
      <c r="S883" s="54">
        <f t="shared" si="41"/>
        <v>670</v>
      </c>
      <c r="T883" s="172"/>
      <c r="U883" s="173"/>
      <c r="V883" s="200"/>
      <c r="W883" s="200"/>
      <c r="X883" s="200"/>
      <c r="Y883" s="200"/>
      <c r="Z883" s="200"/>
      <c r="AA883" s="200"/>
      <c r="AB883" s="200"/>
      <c r="AC883" s="200"/>
      <c r="AD883" s="200"/>
      <c r="AN883" s="200"/>
      <c r="AO883" s="200"/>
      <c r="AP883" s="200"/>
      <c r="AQ883" s="200"/>
      <c r="AR883" s="200"/>
      <c r="AS883" s="200"/>
      <c r="AT883" s="200"/>
      <c r="AU883" s="200"/>
      <c r="AV883" s="200"/>
      <c r="AW883" s="200"/>
      <c r="AX883" s="200"/>
      <c r="AY883" s="200"/>
      <c r="AZ883" s="200"/>
      <c r="BA883" s="200"/>
      <c r="BB883" s="200"/>
      <c r="BC883" s="200"/>
      <c r="BD883" s="200"/>
      <c r="BE883" s="200"/>
      <c r="BF883" s="200"/>
      <c r="BG883" s="200"/>
      <c r="BH883" s="200"/>
      <c r="BI883" s="200"/>
    </row>
    <row r="884" spans="1:61" hidden="1" outlineLevel="2">
      <c r="A884" s="151">
        <v>43671</v>
      </c>
      <c r="B884" s="93" t="s">
        <v>26</v>
      </c>
      <c r="C884" s="49">
        <v>19072512</v>
      </c>
      <c r="D884" s="58" t="s">
        <v>18</v>
      </c>
      <c r="E884" s="51" t="s">
        <v>51</v>
      </c>
      <c r="F884" s="49" t="s">
        <v>827</v>
      </c>
      <c r="G884" s="58"/>
      <c r="H884" s="58"/>
      <c r="I884" s="70"/>
      <c r="J884" s="52">
        <v>957</v>
      </c>
      <c r="K884" s="58"/>
      <c r="L884" s="58"/>
      <c r="M884" s="58"/>
      <c r="N884" s="58"/>
      <c r="O884" s="58"/>
      <c r="P884" s="58"/>
      <c r="Q884" s="53">
        <f t="shared" si="39"/>
        <v>0</v>
      </c>
      <c r="R884" s="54">
        <f t="shared" si="40"/>
        <v>957</v>
      </c>
      <c r="S884" s="54">
        <f t="shared" si="41"/>
        <v>957</v>
      </c>
      <c r="T884" s="60"/>
      <c r="U884" s="48"/>
    </row>
    <row r="885" spans="1:61" hidden="1" outlineLevel="2">
      <c r="A885" s="151">
        <v>43671</v>
      </c>
      <c r="B885" s="93" t="s">
        <v>26</v>
      </c>
      <c r="C885" s="49">
        <v>19072514</v>
      </c>
      <c r="D885" s="58" t="s">
        <v>18</v>
      </c>
      <c r="E885" s="51" t="s">
        <v>51</v>
      </c>
      <c r="F885" s="49" t="s">
        <v>672</v>
      </c>
      <c r="G885" s="58"/>
      <c r="H885" s="58"/>
      <c r="I885" s="58"/>
      <c r="J885" s="52">
        <v>868</v>
      </c>
      <c r="K885" s="58"/>
      <c r="L885" s="58"/>
      <c r="M885" s="58"/>
      <c r="N885" s="58"/>
      <c r="O885" s="58"/>
      <c r="P885" s="58"/>
      <c r="Q885" s="53">
        <f t="shared" si="39"/>
        <v>0</v>
      </c>
      <c r="R885" s="54">
        <f t="shared" si="40"/>
        <v>868</v>
      </c>
      <c r="S885" s="54">
        <f t="shared" si="41"/>
        <v>868</v>
      </c>
      <c r="T885" s="60"/>
      <c r="U885" s="48"/>
    </row>
    <row r="886" spans="1:61" hidden="1" outlineLevel="2">
      <c r="A886" s="151">
        <v>43671</v>
      </c>
      <c r="B886" s="93" t="s">
        <v>26</v>
      </c>
      <c r="C886" s="49">
        <v>19072515</v>
      </c>
      <c r="D886" s="58" t="s">
        <v>18</v>
      </c>
      <c r="E886" s="51" t="s">
        <v>51</v>
      </c>
      <c r="F886" s="49" t="s">
        <v>829</v>
      </c>
      <c r="G886" s="50"/>
      <c r="H886" s="50"/>
      <c r="I886" s="43"/>
      <c r="J886" s="52">
        <v>1057</v>
      </c>
      <c r="K886" s="45"/>
      <c r="L886" s="43"/>
      <c r="M886" s="43"/>
      <c r="N886" s="43"/>
      <c r="O886" s="43"/>
      <c r="P886" s="52"/>
      <c r="Q886" s="53">
        <f t="shared" si="39"/>
        <v>0</v>
      </c>
      <c r="R886" s="54">
        <f t="shared" si="40"/>
        <v>1057</v>
      </c>
      <c r="S886" s="54">
        <f t="shared" si="41"/>
        <v>1057</v>
      </c>
      <c r="T886" s="60"/>
      <c r="U886" s="48"/>
    </row>
    <row r="887" spans="1:61" hidden="1" outlineLevel="2">
      <c r="A887" s="151">
        <v>43671</v>
      </c>
      <c r="B887" s="91" t="s">
        <v>26</v>
      </c>
      <c r="C887" s="49">
        <v>19072516</v>
      </c>
      <c r="D887" s="57" t="s">
        <v>66</v>
      </c>
      <c r="E887" s="51" t="s">
        <v>24</v>
      </c>
      <c r="F887" s="49" t="s">
        <v>830</v>
      </c>
      <c r="G887" s="43"/>
      <c r="H887" s="43"/>
      <c r="I887" s="43"/>
      <c r="J887" s="52">
        <v>523</v>
      </c>
      <c r="K887" s="45"/>
      <c r="L887" s="43"/>
      <c r="M887" s="43"/>
      <c r="N887" s="43"/>
      <c r="O887" s="43"/>
      <c r="P887" s="43"/>
      <c r="Q887" s="53">
        <f t="shared" si="39"/>
        <v>0</v>
      </c>
      <c r="R887" s="54">
        <f t="shared" si="40"/>
        <v>523</v>
      </c>
      <c r="S887" s="54">
        <f t="shared" si="41"/>
        <v>523</v>
      </c>
      <c r="T887" s="60"/>
      <c r="U887" s="48"/>
    </row>
    <row r="888" spans="1:61" s="4" customFormat="1" hidden="1" outlineLevel="2" thickBot="1">
      <c r="A888" s="151">
        <v>43671</v>
      </c>
      <c r="B888" s="91" t="s">
        <v>26</v>
      </c>
      <c r="C888" s="49">
        <v>19072535</v>
      </c>
      <c r="D888" s="50" t="s">
        <v>468</v>
      </c>
      <c r="E888" s="49" t="s">
        <v>73</v>
      </c>
      <c r="F888" s="64" t="s">
        <v>837</v>
      </c>
      <c r="G888" s="50"/>
      <c r="H888" s="50"/>
      <c r="I888" s="43"/>
      <c r="J888" s="52">
        <v>828</v>
      </c>
      <c r="K888" s="45"/>
      <c r="L888" s="43"/>
      <c r="M888" s="43"/>
      <c r="N888" s="43"/>
      <c r="O888" s="43"/>
      <c r="P888" s="43"/>
      <c r="Q888" s="53">
        <f t="shared" si="39"/>
        <v>0</v>
      </c>
      <c r="R888" s="54">
        <f t="shared" si="40"/>
        <v>828</v>
      </c>
      <c r="S888" s="54">
        <f t="shared" si="41"/>
        <v>828</v>
      </c>
      <c r="T888" s="60"/>
      <c r="U888" s="48"/>
      <c r="V888" s="197"/>
      <c r="W888" s="197"/>
      <c r="X888" s="197"/>
      <c r="Y888" s="197"/>
      <c r="Z888" s="197"/>
      <c r="AA888" s="197"/>
      <c r="AB888" s="197"/>
      <c r="AC888" s="197"/>
      <c r="AD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  <c r="AX888" s="197"/>
      <c r="AY888" s="197"/>
      <c r="AZ888" s="197"/>
      <c r="BA888" s="197"/>
      <c r="BB888" s="197"/>
      <c r="BC888" s="197"/>
      <c r="BD888" s="197"/>
      <c r="BE888" s="197"/>
      <c r="BF888" s="197"/>
      <c r="BG888" s="197"/>
      <c r="BH888" s="197"/>
      <c r="BI888" s="197"/>
    </row>
    <row r="889" spans="1:61" hidden="1" outlineLevel="2" thickTop="1">
      <c r="A889" s="151">
        <v>43671</v>
      </c>
      <c r="B889" s="93" t="s">
        <v>26</v>
      </c>
      <c r="C889" s="49">
        <v>19072528</v>
      </c>
      <c r="D889" s="50" t="s">
        <v>428</v>
      </c>
      <c r="E889" s="49" t="s">
        <v>34</v>
      </c>
      <c r="F889" s="62" t="s">
        <v>841</v>
      </c>
      <c r="G889" s="58"/>
      <c r="H889" s="58"/>
      <c r="I889" s="58"/>
      <c r="J889" s="52">
        <v>646</v>
      </c>
      <c r="K889" s="58"/>
      <c r="L889" s="58"/>
      <c r="M889" s="58"/>
      <c r="N889" s="58"/>
      <c r="O889" s="58"/>
      <c r="P889" s="58"/>
      <c r="Q889" s="53">
        <f t="shared" si="39"/>
        <v>0</v>
      </c>
      <c r="R889" s="54">
        <f t="shared" si="40"/>
        <v>646</v>
      </c>
      <c r="S889" s="54">
        <f t="shared" si="41"/>
        <v>646</v>
      </c>
      <c r="T889" s="60"/>
      <c r="U889" s="48"/>
    </row>
    <row r="890" spans="1:61" hidden="1" outlineLevel="2">
      <c r="A890" s="151">
        <v>43671</v>
      </c>
      <c r="B890" s="93" t="s">
        <v>26</v>
      </c>
      <c r="C890" s="49">
        <v>19072534</v>
      </c>
      <c r="D890" s="50" t="s">
        <v>77</v>
      </c>
      <c r="E890" s="51" t="s">
        <v>51</v>
      </c>
      <c r="F890" s="49" t="s">
        <v>628</v>
      </c>
      <c r="G890" s="58"/>
      <c r="H890" s="58"/>
      <c r="I890" s="58"/>
      <c r="J890" s="52">
        <v>1525</v>
      </c>
      <c r="K890" s="58"/>
      <c r="L890" s="58"/>
      <c r="M890" s="58"/>
      <c r="N890" s="58"/>
      <c r="O890" s="58"/>
      <c r="P890" s="58"/>
      <c r="Q890" s="53">
        <f t="shared" si="39"/>
        <v>0</v>
      </c>
      <c r="R890" s="54">
        <f t="shared" si="40"/>
        <v>1525</v>
      </c>
      <c r="S890" s="54">
        <f t="shared" si="41"/>
        <v>1525</v>
      </c>
      <c r="T890" s="60"/>
      <c r="U890" s="48"/>
    </row>
    <row r="891" spans="1:61" hidden="1" outlineLevel="2">
      <c r="A891" s="151">
        <v>43671</v>
      </c>
      <c r="B891" s="93" t="s">
        <v>26</v>
      </c>
      <c r="C891" s="75" t="s">
        <v>516</v>
      </c>
      <c r="D891" s="50" t="s">
        <v>83</v>
      </c>
      <c r="E891" s="51" t="s">
        <v>142</v>
      </c>
      <c r="F891" s="49" t="s">
        <v>849</v>
      </c>
      <c r="G891" s="58"/>
      <c r="H891" s="58"/>
      <c r="I891" s="58"/>
      <c r="J891" s="52">
        <v>868</v>
      </c>
      <c r="K891" s="58"/>
      <c r="L891" s="58"/>
      <c r="M891" s="58"/>
      <c r="N891" s="58"/>
      <c r="O891" s="58"/>
      <c r="P891" s="58"/>
      <c r="Q891" s="53">
        <f t="shared" si="39"/>
        <v>0</v>
      </c>
      <c r="R891" s="54">
        <f t="shared" si="40"/>
        <v>868</v>
      </c>
      <c r="S891" s="54">
        <f t="shared" si="41"/>
        <v>868</v>
      </c>
      <c r="T891" s="60"/>
      <c r="U891" s="48"/>
    </row>
    <row r="892" spans="1:61" hidden="1" outlineLevel="2">
      <c r="A892" s="151">
        <v>43672</v>
      </c>
      <c r="B892" s="93" t="s">
        <v>26</v>
      </c>
      <c r="C892" s="49">
        <v>19072608</v>
      </c>
      <c r="D892" s="56" t="s">
        <v>88</v>
      </c>
      <c r="E892" s="68" t="s">
        <v>24</v>
      </c>
      <c r="F892" s="62" t="s">
        <v>856</v>
      </c>
      <c r="G892" s="83"/>
      <c r="H892" s="83"/>
      <c r="I892" s="83"/>
      <c r="J892" s="52">
        <v>811</v>
      </c>
      <c r="K892" s="83"/>
      <c r="L892" s="83"/>
      <c r="M892" s="83"/>
      <c r="N892" s="83"/>
      <c r="O892" s="58"/>
      <c r="P892" s="58"/>
      <c r="Q892" s="53">
        <f t="shared" si="39"/>
        <v>0</v>
      </c>
      <c r="R892" s="54">
        <f t="shared" si="40"/>
        <v>811</v>
      </c>
      <c r="S892" s="54">
        <f t="shared" si="41"/>
        <v>811</v>
      </c>
      <c r="T892" s="60"/>
      <c r="U892" s="48"/>
    </row>
    <row r="893" spans="1:61" ht="16.5" hidden="1" outlineLevel="2">
      <c r="A893" s="151">
        <v>43672</v>
      </c>
      <c r="B893" s="91" t="s">
        <v>26</v>
      </c>
      <c r="C893" s="49">
        <v>19072610</v>
      </c>
      <c r="D893" s="50" t="s">
        <v>428</v>
      </c>
      <c r="E893" s="49" t="s">
        <v>34</v>
      </c>
      <c r="F893" s="49" t="s">
        <v>857</v>
      </c>
      <c r="G893" s="50"/>
      <c r="H893" s="50"/>
      <c r="I893" s="43"/>
      <c r="J893" s="52">
        <v>754</v>
      </c>
      <c r="K893" s="45"/>
      <c r="L893" s="43"/>
      <c r="M893" s="43"/>
      <c r="N893" s="43"/>
      <c r="O893" s="43"/>
      <c r="P893" s="43"/>
      <c r="Q893" s="53">
        <f t="shared" si="39"/>
        <v>0</v>
      </c>
      <c r="R893" s="54">
        <f t="shared" si="40"/>
        <v>754</v>
      </c>
      <c r="S893" s="54">
        <f t="shared" si="41"/>
        <v>754</v>
      </c>
      <c r="T893" s="60"/>
      <c r="U893" s="48"/>
    </row>
    <row r="894" spans="1:61" hidden="1" outlineLevel="2">
      <c r="A894" s="151">
        <v>43672</v>
      </c>
      <c r="B894" s="93" t="s">
        <v>26</v>
      </c>
      <c r="C894" s="49">
        <v>19072614</v>
      </c>
      <c r="D894" s="58" t="s">
        <v>162</v>
      </c>
      <c r="E894" s="68" t="s">
        <v>40</v>
      </c>
      <c r="F894" s="62" t="s">
        <v>860</v>
      </c>
      <c r="G894" s="58"/>
      <c r="H894" s="58"/>
      <c r="I894" s="58"/>
      <c r="J894" s="52">
        <v>998</v>
      </c>
      <c r="K894" s="58"/>
      <c r="L894" s="58"/>
      <c r="M894" s="58"/>
      <c r="N894" s="58"/>
      <c r="O894" s="58"/>
      <c r="P894" s="58"/>
      <c r="Q894" s="53">
        <f t="shared" si="39"/>
        <v>0</v>
      </c>
      <c r="R894" s="54">
        <f t="shared" si="40"/>
        <v>998</v>
      </c>
      <c r="S894" s="54">
        <f t="shared" si="41"/>
        <v>998</v>
      </c>
      <c r="T894" s="60"/>
      <c r="U894" s="48"/>
    </row>
    <row r="895" spans="1:61" s="7" customFormat="1" hidden="1" outlineLevel="2">
      <c r="A895" s="151">
        <v>43672</v>
      </c>
      <c r="B895" s="91" t="s">
        <v>26</v>
      </c>
      <c r="C895" s="49">
        <v>19072615</v>
      </c>
      <c r="D895" s="58" t="s">
        <v>162</v>
      </c>
      <c r="E895" s="68" t="s">
        <v>40</v>
      </c>
      <c r="F895" s="49" t="s">
        <v>861</v>
      </c>
      <c r="G895" s="43"/>
      <c r="H895" s="43"/>
      <c r="I895" s="43"/>
      <c r="J895" s="52">
        <v>968</v>
      </c>
      <c r="K895" s="45"/>
      <c r="L895" s="43"/>
      <c r="M895" s="43"/>
      <c r="N895" s="43"/>
      <c r="O895" s="43"/>
      <c r="P895" s="43"/>
      <c r="Q895" s="53">
        <f t="shared" si="39"/>
        <v>0</v>
      </c>
      <c r="R895" s="54">
        <f t="shared" si="40"/>
        <v>968</v>
      </c>
      <c r="S895" s="54">
        <f t="shared" si="41"/>
        <v>968</v>
      </c>
      <c r="T895" s="172"/>
      <c r="U895" s="173"/>
      <c r="V895" s="200"/>
      <c r="W895" s="200"/>
      <c r="X895" s="200"/>
      <c r="Y895" s="200"/>
      <c r="Z895" s="200"/>
      <c r="AA895" s="200"/>
      <c r="AB895" s="200"/>
      <c r="AC895" s="200"/>
      <c r="AD895" s="200"/>
      <c r="AN895" s="200"/>
      <c r="AO895" s="200"/>
      <c r="AP895" s="200"/>
      <c r="AQ895" s="200"/>
      <c r="AR895" s="200"/>
      <c r="AS895" s="200"/>
      <c r="AT895" s="200"/>
      <c r="AU895" s="200"/>
      <c r="AV895" s="200"/>
      <c r="AW895" s="200"/>
      <c r="AX895" s="200"/>
      <c r="AY895" s="200"/>
      <c r="AZ895" s="200"/>
      <c r="BA895" s="200"/>
      <c r="BB895" s="200"/>
      <c r="BC895" s="200"/>
      <c r="BD895" s="200"/>
      <c r="BE895" s="200"/>
      <c r="BF895" s="200"/>
      <c r="BG895" s="200"/>
      <c r="BH895" s="200"/>
      <c r="BI895" s="200"/>
    </row>
    <row r="896" spans="1:61" s="7" customFormat="1" hidden="1" outlineLevel="2">
      <c r="A896" s="151">
        <v>43672</v>
      </c>
      <c r="B896" s="93" t="s">
        <v>26</v>
      </c>
      <c r="C896" s="49">
        <v>19072616</v>
      </c>
      <c r="D896" s="58" t="s">
        <v>162</v>
      </c>
      <c r="E896" s="68" t="s">
        <v>40</v>
      </c>
      <c r="F896" s="49" t="s">
        <v>862</v>
      </c>
      <c r="G896" s="58"/>
      <c r="H896" s="58"/>
      <c r="I896" s="50"/>
      <c r="J896" s="52">
        <v>957</v>
      </c>
      <c r="K896" s="58"/>
      <c r="L896" s="58"/>
      <c r="M896" s="58"/>
      <c r="N896" s="58"/>
      <c r="O896" s="58"/>
      <c r="P896" s="58"/>
      <c r="Q896" s="53">
        <f t="shared" si="39"/>
        <v>0</v>
      </c>
      <c r="R896" s="54">
        <f t="shared" si="40"/>
        <v>957</v>
      </c>
      <c r="S896" s="54">
        <f t="shared" si="41"/>
        <v>957</v>
      </c>
      <c r="T896" s="172"/>
      <c r="U896" s="173"/>
      <c r="V896" s="200"/>
      <c r="W896" s="200"/>
      <c r="X896" s="200"/>
      <c r="Y896" s="200"/>
      <c r="Z896" s="200"/>
      <c r="AA896" s="200"/>
      <c r="AB896" s="200"/>
      <c r="AC896" s="200"/>
      <c r="AD896" s="200"/>
      <c r="AN896" s="200"/>
      <c r="AO896" s="200"/>
      <c r="AP896" s="200"/>
      <c r="AQ896" s="200"/>
      <c r="AR896" s="200"/>
      <c r="AS896" s="200"/>
      <c r="AT896" s="200"/>
      <c r="AU896" s="200"/>
      <c r="AV896" s="200"/>
      <c r="AW896" s="200"/>
      <c r="AX896" s="200"/>
      <c r="AY896" s="200"/>
      <c r="AZ896" s="200"/>
      <c r="BA896" s="200"/>
      <c r="BB896" s="200"/>
      <c r="BC896" s="200"/>
      <c r="BD896" s="200"/>
      <c r="BE896" s="200"/>
      <c r="BF896" s="200"/>
      <c r="BG896" s="200"/>
      <c r="BH896" s="200"/>
      <c r="BI896" s="200"/>
    </row>
    <row r="897" spans="1:61" hidden="1" outlineLevel="2">
      <c r="A897" s="151">
        <v>43672</v>
      </c>
      <c r="B897" s="108" t="s">
        <v>26</v>
      </c>
      <c r="C897" s="49">
        <v>19072611</v>
      </c>
      <c r="D897" s="58" t="s">
        <v>162</v>
      </c>
      <c r="E897" s="68" t="s">
        <v>40</v>
      </c>
      <c r="F897" s="69" t="s">
        <v>864</v>
      </c>
      <c r="G897" s="43"/>
      <c r="H897" s="43"/>
      <c r="I897" s="43"/>
      <c r="J897" s="52">
        <v>1285</v>
      </c>
      <c r="K897" s="45"/>
      <c r="L897" s="43"/>
      <c r="M897" s="43"/>
      <c r="N897" s="43"/>
      <c r="O897" s="43"/>
      <c r="P897" s="43"/>
      <c r="Q897" s="53">
        <f t="shared" si="39"/>
        <v>0</v>
      </c>
      <c r="R897" s="54">
        <f t="shared" si="40"/>
        <v>1285</v>
      </c>
      <c r="S897" s="54">
        <f t="shared" si="41"/>
        <v>1285</v>
      </c>
      <c r="T897" s="60"/>
      <c r="U897" s="48"/>
    </row>
    <row r="898" spans="1:61" s="15" customFormat="1" hidden="1" outlineLevel="2">
      <c r="A898" s="151">
        <v>43672</v>
      </c>
      <c r="B898" s="93" t="s">
        <v>26</v>
      </c>
      <c r="C898" s="49">
        <v>19072619</v>
      </c>
      <c r="D898" s="57" t="s">
        <v>66</v>
      </c>
      <c r="E898" s="68" t="s">
        <v>48</v>
      </c>
      <c r="F898" s="62" t="s">
        <v>866</v>
      </c>
      <c r="G898" s="58"/>
      <c r="H898" s="58"/>
      <c r="I898" s="58"/>
      <c r="J898" s="52">
        <v>1213</v>
      </c>
      <c r="K898" s="58"/>
      <c r="L898" s="58"/>
      <c r="M898" s="58"/>
      <c r="N898" s="58"/>
      <c r="O898" s="58"/>
      <c r="P898" s="58"/>
      <c r="Q898" s="53">
        <f t="shared" si="39"/>
        <v>0</v>
      </c>
      <c r="R898" s="54">
        <f t="shared" si="40"/>
        <v>1213</v>
      </c>
      <c r="S898" s="54">
        <f t="shared" si="41"/>
        <v>1213</v>
      </c>
      <c r="T898" s="181"/>
      <c r="U898" s="182"/>
      <c r="V898" s="205"/>
      <c r="W898" s="205"/>
      <c r="X898" s="205"/>
      <c r="Y898" s="205"/>
      <c r="Z898" s="205"/>
      <c r="AA898" s="205"/>
      <c r="AB898" s="205"/>
      <c r="AC898" s="205"/>
      <c r="AD898" s="205"/>
      <c r="AN898" s="205"/>
      <c r="AO898" s="205"/>
      <c r="AP898" s="205"/>
      <c r="AQ898" s="205"/>
      <c r="AR898" s="205"/>
      <c r="AS898" s="205"/>
      <c r="AT898" s="205"/>
      <c r="AU898" s="205"/>
      <c r="AV898" s="205"/>
      <c r="AW898" s="205"/>
      <c r="AX898" s="205"/>
      <c r="AY898" s="205"/>
      <c r="AZ898" s="205"/>
      <c r="BA898" s="205"/>
      <c r="BB898" s="205"/>
      <c r="BC898" s="205"/>
      <c r="BD898" s="205"/>
      <c r="BE898" s="205"/>
      <c r="BF898" s="205"/>
      <c r="BG898" s="205"/>
      <c r="BH898" s="205"/>
      <c r="BI898" s="205"/>
    </row>
    <row r="899" spans="1:61" hidden="1" outlineLevel="2">
      <c r="A899" s="151">
        <v>43672</v>
      </c>
      <c r="B899" s="93" t="s">
        <v>26</v>
      </c>
      <c r="C899" s="49">
        <v>19072624</v>
      </c>
      <c r="D899" s="50" t="s">
        <v>23</v>
      </c>
      <c r="E899" s="51" t="s">
        <v>629</v>
      </c>
      <c r="F899" s="49" t="s">
        <v>866</v>
      </c>
      <c r="G899" s="58"/>
      <c r="H899" s="58"/>
      <c r="I899" s="58"/>
      <c r="J899" s="52">
        <v>1213</v>
      </c>
      <c r="K899" s="58"/>
      <c r="L899" s="58"/>
      <c r="M899" s="58"/>
      <c r="N899" s="58"/>
      <c r="O899" s="58"/>
      <c r="P899" s="58"/>
      <c r="Q899" s="53">
        <f t="shared" si="39"/>
        <v>0</v>
      </c>
      <c r="R899" s="54">
        <f t="shared" si="40"/>
        <v>1213</v>
      </c>
      <c r="S899" s="54">
        <f t="shared" si="41"/>
        <v>1213</v>
      </c>
      <c r="T899" s="60"/>
      <c r="U899" s="48"/>
    </row>
    <row r="900" spans="1:61" hidden="1" outlineLevel="2">
      <c r="A900" s="151">
        <v>43672</v>
      </c>
      <c r="B900" s="91" t="s">
        <v>26</v>
      </c>
      <c r="C900" s="55" t="s">
        <v>345</v>
      </c>
      <c r="D900" s="50" t="s">
        <v>83</v>
      </c>
      <c r="E900" s="51" t="s">
        <v>84</v>
      </c>
      <c r="F900" s="49" t="s">
        <v>872</v>
      </c>
      <c r="G900" s="50"/>
      <c r="H900" s="50"/>
      <c r="I900" s="43"/>
      <c r="J900" s="52">
        <v>654</v>
      </c>
      <c r="K900" s="45"/>
      <c r="L900" s="43"/>
      <c r="M900" s="43"/>
      <c r="N900" s="43"/>
      <c r="O900" s="43"/>
      <c r="P900" s="52"/>
      <c r="Q900" s="53">
        <f t="shared" si="39"/>
        <v>0</v>
      </c>
      <c r="R900" s="54">
        <f t="shared" si="40"/>
        <v>654</v>
      </c>
      <c r="S900" s="54">
        <f t="shared" si="41"/>
        <v>654</v>
      </c>
      <c r="T900" s="60"/>
      <c r="U900" s="48"/>
    </row>
    <row r="901" spans="1:61" hidden="1" outlineLevel="2">
      <c r="A901" s="151">
        <v>43672</v>
      </c>
      <c r="B901" s="93" t="s">
        <v>26</v>
      </c>
      <c r="C901" s="55" t="s">
        <v>876</v>
      </c>
      <c r="D901" s="50" t="s">
        <v>83</v>
      </c>
      <c r="E901" s="68" t="s">
        <v>142</v>
      </c>
      <c r="F901" s="62" t="s">
        <v>877</v>
      </c>
      <c r="G901" s="58"/>
      <c r="H901" s="58"/>
      <c r="I901" s="58"/>
      <c r="J901" s="52">
        <v>998</v>
      </c>
      <c r="K901" s="58"/>
      <c r="L901" s="58"/>
      <c r="M901" s="58"/>
      <c r="N901" s="58"/>
      <c r="O901" s="58"/>
      <c r="P901" s="58"/>
      <c r="Q901" s="53">
        <f t="shared" si="39"/>
        <v>0</v>
      </c>
      <c r="R901" s="54">
        <f t="shared" si="40"/>
        <v>998</v>
      </c>
      <c r="S901" s="54">
        <f t="shared" si="41"/>
        <v>998</v>
      </c>
      <c r="T901" s="60"/>
      <c r="U901" s="48"/>
    </row>
    <row r="902" spans="1:61" s="7" customFormat="1" hidden="1" outlineLevel="2">
      <c r="A902" s="151">
        <v>43672</v>
      </c>
      <c r="B902" s="91" t="s">
        <v>26</v>
      </c>
      <c r="C902" s="55" t="s">
        <v>876</v>
      </c>
      <c r="D902" s="50" t="s">
        <v>83</v>
      </c>
      <c r="E902" s="51" t="s">
        <v>142</v>
      </c>
      <c r="F902" s="49" t="s">
        <v>878</v>
      </c>
      <c r="G902" s="50"/>
      <c r="H902" s="50"/>
      <c r="I902" s="43"/>
      <c r="J902" s="52">
        <v>868</v>
      </c>
      <c r="K902" s="45"/>
      <c r="L902" s="43"/>
      <c r="M902" s="43"/>
      <c r="N902" s="43"/>
      <c r="O902" s="43"/>
      <c r="P902" s="52"/>
      <c r="Q902" s="53">
        <f t="shared" si="39"/>
        <v>0</v>
      </c>
      <c r="R902" s="54">
        <f t="shared" si="40"/>
        <v>868</v>
      </c>
      <c r="S902" s="54">
        <f t="shared" si="41"/>
        <v>868</v>
      </c>
      <c r="T902" s="172"/>
      <c r="U902" s="173"/>
      <c r="V902" s="200"/>
      <c r="W902" s="200"/>
      <c r="X902" s="200"/>
      <c r="Y902" s="200"/>
      <c r="Z902" s="200"/>
      <c r="AA902" s="200"/>
      <c r="AB902" s="200"/>
      <c r="AC902" s="200"/>
      <c r="AD902" s="200"/>
      <c r="AN902" s="200"/>
      <c r="AO902" s="200"/>
      <c r="AP902" s="200"/>
      <c r="AQ902" s="200"/>
      <c r="AR902" s="200"/>
      <c r="AS902" s="200"/>
      <c r="AT902" s="200"/>
      <c r="AU902" s="200"/>
      <c r="AV902" s="200"/>
      <c r="AW902" s="200"/>
      <c r="AX902" s="200"/>
      <c r="AY902" s="200"/>
      <c r="AZ902" s="200"/>
      <c r="BA902" s="200"/>
      <c r="BB902" s="200"/>
      <c r="BC902" s="200"/>
      <c r="BD902" s="200"/>
      <c r="BE902" s="200"/>
      <c r="BF902" s="200"/>
      <c r="BG902" s="200"/>
      <c r="BH902" s="200"/>
      <c r="BI902" s="200"/>
    </row>
    <row r="903" spans="1:61" s="7" customFormat="1" hidden="1" outlineLevel="2">
      <c r="A903" s="151">
        <v>43672</v>
      </c>
      <c r="B903" s="91" t="s">
        <v>26</v>
      </c>
      <c r="C903" s="55" t="s">
        <v>269</v>
      </c>
      <c r="D903" s="50" t="s">
        <v>83</v>
      </c>
      <c r="E903" s="51" t="s">
        <v>142</v>
      </c>
      <c r="F903" s="49" t="s">
        <v>879</v>
      </c>
      <c r="G903" s="43"/>
      <c r="H903" s="43"/>
      <c r="I903" s="43"/>
      <c r="J903" s="52">
        <v>957</v>
      </c>
      <c r="K903" s="45"/>
      <c r="L903" s="43"/>
      <c r="M903" s="43"/>
      <c r="N903" s="43"/>
      <c r="O903" s="43"/>
      <c r="P903" s="43"/>
      <c r="Q903" s="53">
        <f t="shared" si="39"/>
        <v>0</v>
      </c>
      <c r="R903" s="54">
        <f t="shared" si="40"/>
        <v>957</v>
      </c>
      <c r="S903" s="54">
        <f t="shared" si="41"/>
        <v>957</v>
      </c>
      <c r="T903" s="172"/>
      <c r="U903" s="173"/>
      <c r="V903" s="200"/>
      <c r="W903" s="200"/>
      <c r="X903" s="200"/>
      <c r="Y903" s="200"/>
      <c r="Z903" s="200"/>
      <c r="AA903" s="200"/>
      <c r="AB903" s="200"/>
      <c r="AC903" s="200"/>
      <c r="AD903" s="200"/>
      <c r="AN903" s="200"/>
      <c r="AO903" s="200"/>
      <c r="AP903" s="200"/>
      <c r="AQ903" s="200"/>
      <c r="AR903" s="200"/>
      <c r="AS903" s="200"/>
      <c r="AT903" s="200"/>
      <c r="AU903" s="200"/>
      <c r="AV903" s="200"/>
      <c r="AW903" s="200"/>
      <c r="AX903" s="200"/>
      <c r="AY903" s="200"/>
      <c r="AZ903" s="200"/>
      <c r="BA903" s="200"/>
      <c r="BB903" s="200"/>
      <c r="BC903" s="200"/>
      <c r="BD903" s="200"/>
      <c r="BE903" s="200"/>
      <c r="BF903" s="200"/>
      <c r="BG903" s="200"/>
      <c r="BH903" s="200"/>
      <c r="BI903" s="200"/>
    </row>
    <row r="904" spans="1:61" hidden="1" outlineLevel="2">
      <c r="A904" s="151">
        <v>43672</v>
      </c>
      <c r="B904" s="91" t="s">
        <v>26</v>
      </c>
      <c r="C904" s="55" t="s">
        <v>82</v>
      </c>
      <c r="D904" s="50" t="s">
        <v>83</v>
      </c>
      <c r="E904" s="51" t="s">
        <v>84</v>
      </c>
      <c r="F904" s="49" t="s">
        <v>760</v>
      </c>
      <c r="G904" s="43"/>
      <c r="H904" s="43"/>
      <c r="I904" s="43"/>
      <c r="J904" s="52">
        <v>623</v>
      </c>
      <c r="K904" s="45"/>
      <c r="L904" s="43"/>
      <c r="M904" s="43"/>
      <c r="N904" s="43"/>
      <c r="O904" s="43"/>
      <c r="P904" s="43"/>
      <c r="Q904" s="53">
        <f t="shared" si="39"/>
        <v>0</v>
      </c>
      <c r="R904" s="54">
        <f t="shared" si="40"/>
        <v>623</v>
      </c>
      <c r="S904" s="54">
        <f t="shared" si="41"/>
        <v>623</v>
      </c>
      <c r="T904" s="60"/>
      <c r="U904" s="48"/>
    </row>
    <row r="905" spans="1:61" hidden="1" outlineLevel="2">
      <c r="A905" s="151">
        <v>43672</v>
      </c>
      <c r="B905" s="95" t="s">
        <v>26</v>
      </c>
      <c r="C905" s="55" t="s">
        <v>82</v>
      </c>
      <c r="D905" s="50" t="s">
        <v>83</v>
      </c>
      <c r="E905" s="51" t="s">
        <v>84</v>
      </c>
      <c r="F905" s="62" t="s">
        <v>881</v>
      </c>
      <c r="G905" s="50"/>
      <c r="H905" s="50"/>
      <c r="I905" s="43"/>
      <c r="J905" s="52">
        <v>752</v>
      </c>
      <c r="K905" s="45"/>
      <c r="L905" s="43"/>
      <c r="M905" s="43"/>
      <c r="N905" s="43"/>
      <c r="O905" s="43"/>
      <c r="P905" s="43"/>
      <c r="Q905" s="53">
        <f t="shared" si="39"/>
        <v>0</v>
      </c>
      <c r="R905" s="54">
        <f t="shared" si="40"/>
        <v>752</v>
      </c>
      <c r="S905" s="54">
        <f t="shared" si="41"/>
        <v>752</v>
      </c>
      <c r="T905" s="60"/>
      <c r="U905" s="48"/>
    </row>
    <row r="906" spans="1:61" s="15" customFormat="1" hidden="1" outlineLevel="2">
      <c r="A906" s="151">
        <v>43673</v>
      </c>
      <c r="B906" s="98" t="s">
        <v>26</v>
      </c>
      <c r="C906" s="49">
        <v>19072716</v>
      </c>
      <c r="D906" s="52" t="s">
        <v>66</v>
      </c>
      <c r="E906" s="51" t="s">
        <v>24</v>
      </c>
      <c r="F906" s="61" t="s">
        <v>890</v>
      </c>
      <c r="G906" s="58"/>
      <c r="H906" s="58"/>
      <c r="I906" s="72"/>
      <c r="J906" s="52">
        <v>654</v>
      </c>
      <c r="K906" s="58"/>
      <c r="L906" s="58"/>
      <c r="M906" s="58"/>
      <c r="N906" s="58"/>
      <c r="O906" s="58"/>
      <c r="P906" s="58"/>
      <c r="Q906" s="53">
        <f t="shared" si="39"/>
        <v>0</v>
      </c>
      <c r="R906" s="54">
        <f t="shared" si="40"/>
        <v>654</v>
      </c>
      <c r="S906" s="54">
        <f t="shared" si="41"/>
        <v>654</v>
      </c>
      <c r="T906" s="181"/>
      <c r="U906" s="182"/>
      <c r="V906" s="205"/>
      <c r="W906" s="205"/>
      <c r="X906" s="205"/>
      <c r="Y906" s="205"/>
      <c r="Z906" s="205"/>
      <c r="AA906" s="205"/>
      <c r="AB906" s="205"/>
      <c r="AC906" s="205"/>
      <c r="AD906" s="205"/>
      <c r="AN906" s="205"/>
      <c r="AO906" s="205"/>
      <c r="AP906" s="205"/>
      <c r="AQ906" s="205"/>
      <c r="AR906" s="205"/>
      <c r="AS906" s="205"/>
      <c r="AT906" s="205"/>
      <c r="AU906" s="205"/>
      <c r="AV906" s="205"/>
      <c r="AW906" s="205"/>
      <c r="AX906" s="205"/>
      <c r="AY906" s="205"/>
      <c r="AZ906" s="205"/>
      <c r="BA906" s="205"/>
      <c r="BB906" s="205"/>
      <c r="BC906" s="205"/>
      <c r="BD906" s="205"/>
      <c r="BE906" s="205"/>
      <c r="BF906" s="205"/>
      <c r="BG906" s="205"/>
      <c r="BH906" s="205"/>
      <c r="BI906" s="205"/>
    </row>
    <row r="907" spans="1:61" s="15" customFormat="1" ht="16.5" hidden="1" outlineLevel="2">
      <c r="A907" s="151">
        <v>43673</v>
      </c>
      <c r="B907" s="90" t="s">
        <v>26</v>
      </c>
      <c r="C907" s="49">
        <v>19072718</v>
      </c>
      <c r="D907" s="50" t="s">
        <v>428</v>
      </c>
      <c r="E907" s="49" t="s">
        <v>34</v>
      </c>
      <c r="F907" s="61" t="s">
        <v>759</v>
      </c>
      <c r="G907" s="50"/>
      <c r="H907" s="50"/>
      <c r="I907" s="43"/>
      <c r="J907" s="52">
        <v>654</v>
      </c>
      <c r="K907" s="45"/>
      <c r="L907" s="43"/>
      <c r="M907" s="43"/>
      <c r="N907" s="43"/>
      <c r="O907" s="43"/>
      <c r="P907" s="52"/>
      <c r="Q907" s="53">
        <f t="shared" si="39"/>
        <v>0</v>
      </c>
      <c r="R907" s="54">
        <f t="shared" si="40"/>
        <v>654</v>
      </c>
      <c r="S907" s="54">
        <f t="shared" si="41"/>
        <v>654</v>
      </c>
      <c r="T907" s="181"/>
      <c r="U907" s="182"/>
      <c r="V907" s="205"/>
      <c r="W907" s="205"/>
      <c r="X907" s="205"/>
      <c r="Y907" s="205"/>
      <c r="Z907" s="205"/>
      <c r="AA907" s="205"/>
      <c r="AB907" s="205"/>
      <c r="AC907" s="205"/>
      <c r="AD907" s="205"/>
      <c r="AN907" s="205"/>
      <c r="AO907" s="205"/>
      <c r="AP907" s="205"/>
      <c r="AQ907" s="205"/>
      <c r="AR907" s="205"/>
      <c r="AS907" s="205"/>
      <c r="AT907" s="205"/>
      <c r="AU907" s="205"/>
      <c r="AV907" s="205"/>
      <c r="AW907" s="205"/>
      <c r="AX907" s="205"/>
      <c r="AY907" s="205"/>
      <c r="AZ907" s="205"/>
      <c r="BA907" s="205"/>
      <c r="BB907" s="205"/>
      <c r="BC907" s="205"/>
      <c r="BD907" s="205"/>
      <c r="BE907" s="205"/>
      <c r="BF907" s="205"/>
      <c r="BG907" s="205"/>
      <c r="BH907" s="205"/>
      <c r="BI907" s="205"/>
    </row>
    <row r="908" spans="1:61" ht="16.5" hidden="1" outlineLevel="2">
      <c r="A908" s="151">
        <v>43673</v>
      </c>
      <c r="B908" s="98" t="s">
        <v>26</v>
      </c>
      <c r="C908" s="49">
        <v>19072719</v>
      </c>
      <c r="D908" s="50" t="s">
        <v>428</v>
      </c>
      <c r="E908" s="49" t="s">
        <v>34</v>
      </c>
      <c r="F908" s="61" t="s">
        <v>892</v>
      </c>
      <c r="G908" s="50"/>
      <c r="H908" s="50"/>
      <c r="I908" s="43"/>
      <c r="J908" s="52">
        <v>1146</v>
      </c>
      <c r="K908" s="45"/>
      <c r="L908" s="43"/>
      <c r="M908" s="43"/>
      <c r="N908" s="43"/>
      <c r="O908" s="43"/>
      <c r="P908" s="52"/>
      <c r="Q908" s="53">
        <f t="shared" si="39"/>
        <v>0</v>
      </c>
      <c r="R908" s="54">
        <f t="shared" si="40"/>
        <v>1146</v>
      </c>
      <c r="S908" s="54">
        <f t="shared" si="41"/>
        <v>1146</v>
      </c>
      <c r="T908" s="60"/>
      <c r="U908" s="48"/>
    </row>
    <row r="909" spans="1:61" hidden="1" outlineLevel="2">
      <c r="A909" s="151">
        <v>43673</v>
      </c>
      <c r="B909" s="98" t="s">
        <v>26</v>
      </c>
      <c r="C909" s="49">
        <v>19072721</v>
      </c>
      <c r="D909" s="58" t="s">
        <v>162</v>
      </c>
      <c r="E909" s="68" t="s">
        <v>40</v>
      </c>
      <c r="F909" s="61" t="s">
        <v>894</v>
      </c>
      <c r="G909" s="73"/>
      <c r="H909" s="73"/>
      <c r="I909" s="73"/>
      <c r="J909" s="52">
        <v>1279</v>
      </c>
      <c r="K909" s="58"/>
      <c r="L909" s="58"/>
      <c r="M909" s="58"/>
      <c r="N909" s="58"/>
      <c r="O909" s="58"/>
      <c r="P909" s="58"/>
      <c r="Q909" s="53">
        <f t="shared" si="39"/>
        <v>0</v>
      </c>
      <c r="R909" s="54">
        <f t="shared" si="40"/>
        <v>1279</v>
      </c>
      <c r="S909" s="54">
        <f t="shared" si="41"/>
        <v>1279</v>
      </c>
      <c r="T909" s="60"/>
      <c r="U909" s="48"/>
    </row>
    <row r="910" spans="1:61" s="7" customFormat="1" hidden="1" outlineLevel="2">
      <c r="A910" s="151">
        <v>43673</v>
      </c>
      <c r="B910" s="90" t="s">
        <v>26</v>
      </c>
      <c r="C910" s="49">
        <v>19072729</v>
      </c>
      <c r="D910" s="58" t="s">
        <v>162</v>
      </c>
      <c r="E910" s="51" t="s">
        <v>67</v>
      </c>
      <c r="F910" s="61" t="s">
        <v>895</v>
      </c>
      <c r="G910" s="70"/>
      <c r="H910" s="70"/>
      <c r="I910" s="49"/>
      <c r="J910" s="52">
        <v>1113</v>
      </c>
      <c r="K910" s="55"/>
      <c r="L910" s="49"/>
      <c r="M910" s="49"/>
      <c r="N910" s="49"/>
      <c r="O910" s="43"/>
      <c r="P910" s="61"/>
      <c r="Q910" s="53">
        <f t="shared" si="39"/>
        <v>0</v>
      </c>
      <c r="R910" s="54">
        <f t="shared" si="40"/>
        <v>1113</v>
      </c>
      <c r="S910" s="54">
        <f t="shared" si="41"/>
        <v>1113</v>
      </c>
      <c r="T910" s="172"/>
      <c r="U910" s="173"/>
      <c r="V910" s="200"/>
      <c r="W910" s="200"/>
      <c r="X910" s="200"/>
      <c r="Y910" s="200"/>
      <c r="Z910" s="200"/>
      <c r="AA910" s="200"/>
      <c r="AB910" s="200"/>
      <c r="AC910" s="200"/>
      <c r="AD910" s="200"/>
      <c r="AN910" s="200"/>
      <c r="AO910" s="200"/>
      <c r="AP910" s="200"/>
      <c r="AQ910" s="200"/>
      <c r="AR910" s="200"/>
      <c r="AS910" s="200"/>
      <c r="AT910" s="200"/>
      <c r="AU910" s="200"/>
      <c r="AV910" s="200"/>
      <c r="AW910" s="200"/>
      <c r="AX910" s="200"/>
      <c r="AY910" s="200"/>
      <c r="AZ910" s="200"/>
      <c r="BA910" s="200"/>
      <c r="BB910" s="200"/>
      <c r="BC910" s="200"/>
      <c r="BD910" s="200"/>
      <c r="BE910" s="200"/>
      <c r="BF910" s="200"/>
      <c r="BG910" s="200"/>
      <c r="BH910" s="200"/>
      <c r="BI910" s="200"/>
    </row>
    <row r="911" spans="1:61" hidden="1" outlineLevel="2">
      <c r="A911" s="151">
        <v>43673</v>
      </c>
      <c r="B911" s="98" t="s">
        <v>26</v>
      </c>
      <c r="C911" s="62"/>
      <c r="D911" s="43" t="s">
        <v>71</v>
      </c>
      <c r="E911" s="68" t="s">
        <v>40</v>
      </c>
      <c r="F911" s="62" t="s">
        <v>900</v>
      </c>
      <c r="G911" s="50"/>
      <c r="H911" s="50"/>
      <c r="I911" s="43"/>
      <c r="J911" s="52">
        <v>1359</v>
      </c>
      <c r="K911" s="45"/>
      <c r="L911" s="43"/>
      <c r="M911" s="43"/>
      <c r="N911" s="43"/>
      <c r="O911" s="43"/>
      <c r="P911" s="43"/>
      <c r="Q911" s="53">
        <f t="shared" si="39"/>
        <v>0</v>
      </c>
      <c r="R911" s="54">
        <f t="shared" si="40"/>
        <v>1359</v>
      </c>
      <c r="S911" s="54">
        <f t="shared" si="41"/>
        <v>1359</v>
      </c>
      <c r="T911" s="60"/>
      <c r="U911" s="48"/>
    </row>
    <row r="912" spans="1:61" hidden="1" outlineLevel="2">
      <c r="A912" s="151">
        <v>43673</v>
      </c>
      <c r="B912" s="98" t="s">
        <v>26</v>
      </c>
      <c r="C912" s="85"/>
      <c r="D912" s="43" t="s">
        <v>33</v>
      </c>
      <c r="E912" s="51" t="s">
        <v>48</v>
      </c>
      <c r="F912" s="62" t="s">
        <v>901</v>
      </c>
      <c r="G912" s="63"/>
      <c r="H912" s="63"/>
      <c r="I912" s="63"/>
      <c r="J912" s="52">
        <v>1359</v>
      </c>
      <c r="K912" s="63"/>
      <c r="L912" s="63"/>
      <c r="M912" s="63"/>
      <c r="N912" s="63"/>
      <c r="O912" s="58"/>
      <c r="P912" s="63"/>
      <c r="Q912" s="53">
        <f t="shared" si="39"/>
        <v>0</v>
      </c>
      <c r="R912" s="54">
        <f t="shared" si="40"/>
        <v>1359</v>
      </c>
      <c r="S912" s="54">
        <f t="shared" si="41"/>
        <v>1359</v>
      </c>
      <c r="T912" s="60"/>
      <c r="U912" s="48"/>
    </row>
    <row r="913" spans="1:61" s="7" customFormat="1" ht="16.5" hidden="1" outlineLevel="2">
      <c r="A913" s="151">
        <v>43673</v>
      </c>
      <c r="B913" s="98" t="s">
        <v>26</v>
      </c>
      <c r="C913" s="85"/>
      <c r="D913" s="43" t="s">
        <v>88</v>
      </c>
      <c r="E913" s="62" t="s">
        <v>629</v>
      </c>
      <c r="F913" s="62" t="s">
        <v>901</v>
      </c>
      <c r="G913" s="63"/>
      <c r="H913" s="63"/>
      <c r="I913" s="63"/>
      <c r="J913" s="44"/>
      <c r="K913" s="63"/>
      <c r="L913" s="63"/>
      <c r="M913" s="63"/>
      <c r="N913" s="63"/>
      <c r="O913" s="58"/>
      <c r="P913" s="63"/>
      <c r="Q913" s="53">
        <f t="shared" si="39"/>
        <v>0</v>
      </c>
      <c r="R913" s="54">
        <f t="shared" si="40"/>
        <v>0</v>
      </c>
      <c r="S913" s="54">
        <f t="shared" si="41"/>
        <v>0</v>
      </c>
      <c r="T913" s="172"/>
      <c r="U913" s="173"/>
      <c r="V913" s="200"/>
      <c r="W913" s="200"/>
      <c r="X913" s="200"/>
      <c r="Y913" s="200"/>
      <c r="Z913" s="200"/>
      <c r="AA913" s="200"/>
      <c r="AB913" s="200"/>
      <c r="AC913" s="200"/>
      <c r="AD913" s="200"/>
      <c r="AN913" s="200"/>
      <c r="AO913" s="200"/>
      <c r="AP913" s="200"/>
      <c r="AQ913" s="200"/>
      <c r="AR913" s="200"/>
      <c r="AS913" s="200"/>
      <c r="AT913" s="200"/>
      <c r="AU913" s="200"/>
      <c r="AV913" s="200"/>
      <c r="AW913" s="200"/>
      <c r="AX913" s="200"/>
      <c r="AY913" s="200"/>
      <c r="AZ913" s="200"/>
      <c r="BA913" s="200"/>
      <c r="BB913" s="200"/>
      <c r="BC913" s="200"/>
      <c r="BD913" s="200"/>
      <c r="BE913" s="200"/>
      <c r="BF913" s="200"/>
      <c r="BG913" s="200"/>
      <c r="BH913" s="200"/>
      <c r="BI913" s="200"/>
    </row>
    <row r="914" spans="1:61" s="7" customFormat="1" ht="16.5" hidden="1" outlineLevel="2">
      <c r="A914" s="151">
        <v>43673</v>
      </c>
      <c r="B914" s="98" t="s">
        <v>26</v>
      </c>
      <c r="C914" s="49">
        <v>19072727</v>
      </c>
      <c r="D914" s="43" t="s">
        <v>88</v>
      </c>
      <c r="E914" s="62" t="s">
        <v>629</v>
      </c>
      <c r="F914" s="61" t="s">
        <v>903</v>
      </c>
      <c r="G914" s="58"/>
      <c r="H914" s="58"/>
      <c r="I914" s="58"/>
      <c r="J914" s="52">
        <v>1113</v>
      </c>
      <c r="K914" s="58"/>
      <c r="L914" s="58"/>
      <c r="M914" s="58"/>
      <c r="N914" s="58"/>
      <c r="O914" s="58"/>
      <c r="P914" s="58"/>
      <c r="Q914" s="53">
        <f t="shared" si="39"/>
        <v>0</v>
      </c>
      <c r="R914" s="54">
        <f t="shared" si="40"/>
        <v>1113</v>
      </c>
      <c r="S914" s="54">
        <f t="shared" si="41"/>
        <v>1113</v>
      </c>
      <c r="T914" s="172"/>
      <c r="U914" s="173"/>
      <c r="V914" s="200"/>
      <c r="W914" s="200"/>
      <c r="X914" s="200"/>
      <c r="Y914" s="200"/>
      <c r="Z914" s="200"/>
      <c r="AA914" s="200"/>
      <c r="AB914" s="200"/>
      <c r="AC914" s="200"/>
      <c r="AD914" s="200"/>
      <c r="AN914" s="200"/>
      <c r="AO914" s="200"/>
      <c r="AP914" s="200"/>
      <c r="AQ914" s="200"/>
      <c r="AR914" s="200"/>
      <c r="AS914" s="200"/>
      <c r="AT914" s="200"/>
      <c r="AU914" s="200"/>
      <c r="AV914" s="200"/>
      <c r="AW914" s="200"/>
      <c r="AX914" s="200"/>
      <c r="AY914" s="200"/>
      <c r="AZ914" s="200"/>
      <c r="BA914" s="200"/>
      <c r="BB914" s="200"/>
      <c r="BC914" s="200"/>
      <c r="BD914" s="200"/>
      <c r="BE914" s="200"/>
      <c r="BF914" s="200"/>
      <c r="BG914" s="200"/>
      <c r="BH914" s="200"/>
      <c r="BI914" s="200"/>
    </row>
    <row r="915" spans="1:61" ht="16.5" hidden="1" outlineLevel="2">
      <c r="A915" s="151">
        <v>43673</v>
      </c>
      <c r="B915" s="98" t="s">
        <v>26</v>
      </c>
      <c r="C915" s="55" t="s">
        <v>82</v>
      </c>
      <c r="D915" s="43" t="s">
        <v>83</v>
      </c>
      <c r="E915" s="62" t="s">
        <v>84</v>
      </c>
      <c r="F915" s="61" t="s">
        <v>904</v>
      </c>
      <c r="G915" s="58"/>
      <c r="H915" s="58"/>
      <c r="I915" s="58"/>
      <c r="J915" s="52">
        <v>1113</v>
      </c>
      <c r="K915" s="58"/>
      <c r="L915" s="58"/>
      <c r="M915" s="58"/>
      <c r="N915" s="58"/>
      <c r="O915" s="58"/>
      <c r="P915" s="58"/>
      <c r="Q915" s="53">
        <f t="shared" si="39"/>
        <v>0</v>
      </c>
      <c r="R915" s="54">
        <f t="shared" si="40"/>
        <v>1113</v>
      </c>
      <c r="S915" s="54">
        <f t="shared" si="41"/>
        <v>1113</v>
      </c>
      <c r="T915" s="60"/>
      <c r="U915" s="48"/>
    </row>
    <row r="916" spans="1:61" hidden="1" outlineLevel="2">
      <c r="A916" s="151">
        <v>43673</v>
      </c>
      <c r="B916" s="90" t="s">
        <v>26</v>
      </c>
      <c r="C916" s="55" t="s">
        <v>345</v>
      </c>
      <c r="D916" s="43" t="s">
        <v>83</v>
      </c>
      <c r="E916" s="51" t="s">
        <v>84</v>
      </c>
      <c r="F916" s="61" t="s">
        <v>908</v>
      </c>
      <c r="G916" s="43"/>
      <c r="H916" s="43"/>
      <c r="I916" s="43"/>
      <c r="J916" s="52">
        <v>613</v>
      </c>
      <c r="K916" s="45"/>
      <c r="L916" s="43"/>
      <c r="M916" s="43"/>
      <c r="N916" s="43"/>
      <c r="O916" s="43"/>
      <c r="P916" s="43"/>
      <c r="Q916" s="53">
        <f t="shared" si="39"/>
        <v>0</v>
      </c>
      <c r="R916" s="54">
        <f t="shared" si="40"/>
        <v>613</v>
      </c>
      <c r="S916" s="54">
        <f t="shared" si="41"/>
        <v>613</v>
      </c>
      <c r="T916" s="60"/>
      <c r="U916" s="48"/>
    </row>
    <row r="917" spans="1:61" hidden="1" outlineLevel="2">
      <c r="A917" s="151">
        <v>43674</v>
      </c>
      <c r="B917" s="93" t="s">
        <v>26</v>
      </c>
      <c r="C917" s="49">
        <v>19072807</v>
      </c>
      <c r="D917" s="50" t="s">
        <v>162</v>
      </c>
      <c r="E917" s="51" t="s">
        <v>31</v>
      </c>
      <c r="F917" s="49" t="s">
        <v>913</v>
      </c>
      <c r="G917" s="50"/>
      <c r="H917" s="50"/>
      <c r="I917" s="43"/>
      <c r="J917" s="52">
        <v>1935</v>
      </c>
      <c r="K917" s="45"/>
      <c r="L917" s="43"/>
      <c r="M917" s="43"/>
      <c r="N917" s="43"/>
      <c r="O917" s="43"/>
      <c r="P917" s="52"/>
      <c r="Q917" s="53">
        <f t="shared" si="39"/>
        <v>0</v>
      </c>
      <c r="R917" s="54">
        <f t="shared" si="40"/>
        <v>1935</v>
      </c>
      <c r="S917" s="54">
        <f t="shared" si="41"/>
        <v>1935</v>
      </c>
      <c r="T917" s="60"/>
      <c r="U917" s="48"/>
    </row>
    <row r="918" spans="1:61" hidden="1" outlineLevel="2">
      <c r="A918" s="151">
        <v>43674</v>
      </c>
      <c r="B918" s="91" t="s">
        <v>26</v>
      </c>
      <c r="C918" s="49">
        <v>19072809</v>
      </c>
      <c r="D918" s="43" t="s">
        <v>47</v>
      </c>
      <c r="E918" s="51" t="s">
        <v>40</v>
      </c>
      <c r="F918" s="49" t="s">
        <v>771</v>
      </c>
      <c r="G918" s="43"/>
      <c r="H918" s="43"/>
      <c r="I918" s="43"/>
      <c r="J918" s="52">
        <v>957</v>
      </c>
      <c r="K918" s="45"/>
      <c r="L918" s="43"/>
      <c r="M918" s="43"/>
      <c r="N918" s="43"/>
      <c r="O918" s="43"/>
      <c r="P918" s="43"/>
      <c r="Q918" s="53">
        <f t="shared" si="39"/>
        <v>0</v>
      </c>
      <c r="R918" s="54">
        <f t="shared" si="40"/>
        <v>957</v>
      </c>
      <c r="S918" s="54">
        <f t="shared" si="41"/>
        <v>957</v>
      </c>
      <c r="T918" s="60"/>
      <c r="U918" s="48"/>
    </row>
    <row r="919" spans="1:61" hidden="1" outlineLevel="2">
      <c r="A919" s="151">
        <v>43674</v>
      </c>
      <c r="B919" s="93" t="s">
        <v>26</v>
      </c>
      <c r="C919" s="49">
        <v>19072810</v>
      </c>
      <c r="D919" s="43" t="s">
        <v>47</v>
      </c>
      <c r="E919" s="51" t="s">
        <v>40</v>
      </c>
      <c r="F919" s="49" t="s">
        <v>799</v>
      </c>
      <c r="G919" s="50"/>
      <c r="H919" s="50"/>
      <c r="I919" s="43"/>
      <c r="J919" s="52">
        <v>998</v>
      </c>
      <c r="K919" s="45"/>
      <c r="L919" s="43"/>
      <c r="M919" s="43"/>
      <c r="N919" s="43"/>
      <c r="O919" s="43"/>
      <c r="P919" s="43"/>
      <c r="Q919" s="53">
        <f t="shared" si="39"/>
        <v>0</v>
      </c>
      <c r="R919" s="54">
        <f t="shared" si="40"/>
        <v>998</v>
      </c>
      <c r="S919" s="54">
        <f t="shared" si="41"/>
        <v>998</v>
      </c>
      <c r="T919" s="60"/>
      <c r="U919" s="48"/>
    </row>
    <row r="920" spans="1:61" s="4" customFormat="1" ht="18" hidden="1" outlineLevel="2" thickBot="1">
      <c r="A920" s="151">
        <v>43674</v>
      </c>
      <c r="B920" s="91" t="s">
        <v>26</v>
      </c>
      <c r="C920" s="55" t="s">
        <v>922</v>
      </c>
      <c r="D920" s="50" t="s">
        <v>83</v>
      </c>
      <c r="E920" s="51" t="s">
        <v>84</v>
      </c>
      <c r="F920" s="49" t="s">
        <v>923</v>
      </c>
      <c r="G920" s="50"/>
      <c r="H920" s="50"/>
      <c r="I920" s="43"/>
      <c r="J920" s="52">
        <v>754</v>
      </c>
      <c r="K920" s="45"/>
      <c r="L920" s="43"/>
      <c r="M920" s="43"/>
      <c r="N920" s="43"/>
      <c r="O920" s="43"/>
      <c r="P920" s="52"/>
      <c r="Q920" s="53">
        <f t="shared" si="39"/>
        <v>0</v>
      </c>
      <c r="R920" s="54">
        <f t="shared" si="40"/>
        <v>754</v>
      </c>
      <c r="S920" s="54">
        <f t="shared" si="41"/>
        <v>754</v>
      </c>
      <c r="T920" s="60"/>
      <c r="U920" s="48"/>
      <c r="V920" s="197"/>
      <c r="W920" s="197"/>
      <c r="X920" s="197"/>
      <c r="Y920" s="197"/>
      <c r="Z920" s="197"/>
      <c r="AA920" s="197"/>
      <c r="AB920" s="197"/>
      <c r="AC920" s="197"/>
      <c r="AD920" s="197"/>
      <c r="AN920" s="197"/>
      <c r="AO920" s="197"/>
      <c r="AP920" s="197"/>
      <c r="AQ920" s="197"/>
      <c r="AR920" s="197"/>
      <c r="AS920" s="197"/>
      <c r="AT920" s="197"/>
      <c r="AU920" s="197"/>
      <c r="AV920" s="197"/>
      <c r="AW920" s="197"/>
      <c r="AX920" s="197"/>
      <c r="AY920" s="197"/>
      <c r="AZ920" s="197"/>
      <c r="BA920" s="197"/>
      <c r="BB920" s="197"/>
      <c r="BC920" s="197"/>
      <c r="BD920" s="197"/>
      <c r="BE920" s="197"/>
      <c r="BF920" s="197"/>
      <c r="BG920" s="197"/>
      <c r="BH920" s="197"/>
      <c r="BI920" s="197"/>
    </row>
    <row r="921" spans="1:61" ht="18" hidden="1" outlineLevel="2" thickTop="1">
      <c r="A921" s="151">
        <v>43674</v>
      </c>
      <c r="B921" s="91" t="s">
        <v>26</v>
      </c>
      <c r="C921" s="55" t="s">
        <v>874</v>
      </c>
      <c r="D921" s="50" t="s">
        <v>83</v>
      </c>
      <c r="E921" s="51" t="s">
        <v>84</v>
      </c>
      <c r="F921" s="49" t="s">
        <v>925</v>
      </c>
      <c r="G921" s="43"/>
      <c r="H921" s="43"/>
      <c r="I921" s="43"/>
      <c r="J921" s="52">
        <v>736</v>
      </c>
      <c r="K921" s="45"/>
      <c r="L921" s="43"/>
      <c r="M921" s="43"/>
      <c r="N921" s="43"/>
      <c r="O921" s="43"/>
      <c r="P921" s="43"/>
      <c r="Q921" s="53">
        <f t="shared" si="39"/>
        <v>0</v>
      </c>
      <c r="R921" s="54">
        <f t="shared" si="40"/>
        <v>736</v>
      </c>
      <c r="S921" s="54">
        <f t="shared" si="41"/>
        <v>736</v>
      </c>
      <c r="T921" s="60"/>
      <c r="U921" s="48"/>
    </row>
    <row r="922" spans="1:61" hidden="1" outlineLevel="2">
      <c r="A922" s="151">
        <v>43674</v>
      </c>
      <c r="B922" s="93" t="s">
        <v>26</v>
      </c>
      <c r="C922" s="76" t="s">
        <v>927</v>
      </c>
      <c r="D922" s="50" t="s">
        <v>83</v>
      </c>
      <c r="E922" s="51" t="s">
        <v>84</v>
      </c>
      <c r="F922" s="49" t="s">
        <v>928</v>
      </c>
      <c r="G922" s="58"/>
      <c r="H922" s="58"/>
      <c r="I922" s="58"/>
      <c r="J922" s="52">
        <v>572</v>
      </c>
      <c r="K922" s="58"/>
      <c r="L922" s="58"/>
      <c r="M922" s="58"/>
      <c r="N922" s="58"/>
      <c r="O922" s="58"/>
      <c r="P922" s="58"/>
      <c r="Q922" s="53">
        <f t="shared" si="39"/>
        <v>0</v>
      </c>
      <c r="R922" s="54">
        <f t="shared" si="40"/>
        <v>572</v>
      </c>
      <c r="S922" s="54">
        <f t="shared" si="41"/>
        <v>572</v>
      </c>
      <c r="T922" s="60"/>
      <c r="U922" s="48"/>
    </row>
    <row r="923" spans="1:61" hidden="1" outlineLevel="2">
      <c r="A923" s="151">
        <v>43674</v>
      </c>
      <c r="B923" s="93" t="s">
        <v>26</v>
      </c>
      <c r="C923" s="75" t="s">
        <v>82</v>
      </c>
      <c r="D923" s="50" t="s">
        <v>83</v>
      </c>
      <c r="E923" s="51" t="s">
        <v>142</v>
      </c>
      <c r="F923" s="61" t="s">
        <v>932</v>
      </c>
      <c r="G923" s="58"/>
      <c r="H923" s="58"/>
      <c r="I923" s="58"/>
      <c r="J923" s="52">
        <v>1638</v>
      </c>
      <c r="K923" s="58"/>
      <c r="L923" s="58"/>
      <c r="M923" s="58"/>
      <c r="N923" s="58"/>
      <c r="O923" s="58"/>
      <c r="P923" s="58"/>
      <c r="Q923" s="53">
        <f t="shared" si="39"/>
        <v>0</v>
      </c>
      <c r="R923" s="54">
        <f t="shared" si="40"/>
        <v>1638</v>
      </c>
      <c r="S923" s="54">
        <f t="shared" si="41"/>
        <v>1638</v>
      </c>
      <c r="T923" s="60"/>
      <c r="U923" s="48"/>
    </row>
    <row r="924" spans="1:61" hidden="1" outlineLevel="2">
      <c r="A924" s="151">
        <v>43674</v>
      </c>
      <c r="B924" s="93" t="s">
        <v>26</v>
      </c>
      <c r="C924" s="75" t="s">
        <v>876</v>
      </c>
      <c r="D924" s="50" t="s">
        <v>83</v>
      </c>
      <c r="E924" s="51" t="s">
        <v>142</v>
      </c>
      <c r="F924" s="49" t="s">
        <v>801</v>
      </c>
      <c r="G924" s="58"/>
      <c r="H924" s="58"/>
      <c r="I924" s="58"/>
      <c r="J924" s="52">
        <v>868</v>
      </c>
      <c r="K924" s="58"/>
      <c r="L924" s="58"/>
      <c r="M924" s="58"/>
      <c r="N924" s="58"/>
      <c r="O924" s="58"/>
      <c r="P924" s="58"/>
      <c r="Q924" s="53">
        <f t="shared" si="39"/>
        <v>0</v>
      </c>
      <c r="R924" s="54">
        <f t="shared" si="40"/>
        <v>868</v>
      </c>
      <c r="S924" s="54">
        <f t="shared" si="41"/>
        <v>868</v>
      </c>
      <c r="T924" s="60"/>
      <c r="U924" s="48"/>
    </row>
    <row r="925" spans="1:61" s="7" customFormat="1" hidden="1" outlineLevel="2">
      <c r="A925" s="151">
        <v>43674</v>
      </c>
      <c r="B925" s="90" t="s">
        <v>26</v>
      </c>
      <c r="C925" s="75" t="s">
        <v>876</v>
      </c>
      <c r="D925" s="50" t="s">
        <v>83</v>
      </c>
      <c r="E925" s="51" t="s">
        <v>142</v>
      </c>
      <c r="F925" s="62" t="s">
        <v>933</v>
      </c>
      <c r="G925" s="50"/>
      <c r="H925" s="50"/>
      <c r="I925" s="43"/>
      <c r="J925" s="52">
        <v>1180</v>
      </c>
      <c r="K925" s="45"/>
      <c r="L925" s="43"/>
      <c r="M925" s="43"/>
      <c r="N925" s="43"/>
      <c r="O925" s="43"/>
      <c r="P925" s="52"/>
      <c r="Q925" s="53">
        <f t="shared" si="39"/>
        <v>0</v>
      </c>
      <c r="R925" s="54">
        <f t="shared" si="40"/>
        <v>1180</v>
      </c>
      <c r="S925" s="54">
        <f t="shared" si="41"/>
        <v>1180</v>
      </c>
      <c r="T925" s="172"/>
      <c r="U925" s="173"/>
      <c r="V925" s="200"/>
      <c r="W925" s="200"/>
      <c r="X925" s="200"/>
      <c r="Y925" s="200"/>
      <c r="Z925" s="200"/>
      <c r="AA925" s="200"/>
      <c r="AB925" s="200"/>
      <c r="AC925" s="200"/>
      <c r="AD925" s="200"/>
      <c r="AN925" s="200"/>
      <c r="AO925" s="200"/>
      <c r="AP925" s="200"/>
      <c r="AQ925" s="200"/>
      <c r="AR925" s="200"/>
      <c r="AS925" s="200"/>
      <c r="AT925" s="200"/>
      <c r="AU925" s="200"/>
      <c r="AV925" s="200"/>
      <c r="AW925" s="200"/>
      <c r="AX925" s="200"/>
      <c r="AY925" s="200"/>
      <c r="AZ925" s="200"/>
      <c r="BA925" s="200"/>
      <c r="BB925" s="200"/>
      <c r="BC925" s="200"/>
      <c r="BD925" s="200"/>
      <c r="BE925" s="200"/>
      <c r="BF925" s="200"/>
      <c r="BG925" s="200"/>
      <c r="BH925" s="200"/>
      <c r="BI925" s="200"/>
    </row>
    <row r="926" spans="1:61" hidden="1" outlineLevel="2">
      <c r="A926" s="151">
        <v>43675</v>
      </c>
      <c r="B926" s="95" t="s">
        <v>26</v>
      </c>
      <c r="C926" s="62">
        <v>19072907</v>
      </c>
      <c r="D926" s="44" t="s">
        <v>39</v>
      </c>
      <c r="E926" s="68" t="s">
        <v>31</v>
      </c>
      <c r="F926" s="62" t="s">
        <v>935</v>
      </c>
      <c r="G926" s="50"/>
      <c r="H926" s="50"/>
      <c r="I926" s="43"/>
      <c r="J926" s="52">
        <v>998</v>
      </c>
      <c r="K926" s="45"/>
      <c r="L926" s="43"/>
      <c r="M926" s="43"/>
      <c r="N926" s="43"/>
      <c r="O926" s="43"/>
      <c r="P926" s="43"/>
      <c r="Q926" s="53">
        <f t="shared" si="39"/>
        <v>0</v>
      </c>
      <c r="R926" s="54">
        <f t="shared" si="40"/>
        <v>998</v>
      </c>
      <c r="S926" s="54">
        <f t="shared" si="41"/>
        <v>998</v>
      </c>
      <c r="T926" s="60"/>
      <c r="U926" s="48"/>
    </row>
    <row r="927" spans="1:61" s="10" customFormat="1" hidden="1" outlineLevel="2">
      <c r="A927" s="151">
        <v>43675</v>
      </c>
      <c r="B927" s="103" t="s">
        <v>26</v>
      </c>
      <c r="C927" s="62">
        <v>19072912</v>
      </c>
      <c r="D927" s="44" t="s">
        <v>18</v>
      </c>
      <c r="E927" s="68" t="s">
        <v>24</v>
      </c>
      <c r="F927" s="62" t="s">
        <v>940</v>
      </c>
      <c r="G927" s="58"/>
      <c r="H927" s="58"/>
      <c r="I927" s="58"/>
      <c r="J927" s="52">
        <v>1080</v>
      </c>
      <c r="K927" s="58"/>
      <c r="L927" s="58"/>
      <c r="M927" s="58"/>
      <c r="N927" s="58"/>
      <c r="O927" s="58"/>
      <c r="P927" s="58"/>
      <c r="Q927" s="53">
        <f t="shared" si="39"/>
        <v>0</v>
      </c>
      <c r="R927" s="54">
        <f t="shared" si="40"/>
        <v>1080</v>
      </c>
      <c r="S927" s="54">
        <f t="shared" si="41"/>
        <v>1080</v>
      </c>
      <c r="T927" s="60"/>
      <c r="U927" s="48"/>
      <c r="V927" s="200"/>
      <c r="W927" s="200"/>
      <c r="X927" s="200"/>
      <c r="Y927" s="200"/>
      <c r="Z927" s="200"/>
      <c r="AA927" s="200"/>
      <c r="AB927" s="200"/>
      <c r="AC927" s="200"/>
      <c r="AD927" s="200"/>
      <c r="AN927" s="200"/>
      <c r="AO927" s="200"/>
      <c r="AP927" s="200"/>
      <c r="AQ927" s="200"/>
      <c r="AR927" s="200"/>
      <c r="AS927" s="200"/>
      <c r="AT927" s="200"/>
      <c r="AU927" s="200"/>
      <c r="AV927" s="200"/>
      <c r="AW927" s="200"/>
      <c r="AX927" s="200"/>
      <c r="AY927" s="200"/>
      <c r="AZ927" s="200"/>
      <c r="BA927" s="200"/>
      <c r="BB927" s="200"/>
      <c r="BC927" s="200"/>
      <c r="BD927" s="200"/>
      <c r="BE927" s="200"/>
      <c r="BF927" s="200"/>
      <c r="BG927" s="200"/>
      <c r="BH927" s="200"/>
      <c r="BI927" s="200"/>
    </row>
    <row r="928" spans="1:61" s="7" customFormat="1" hidden="1" outlineLevel="2">
      <c r="A928" s="151">
        <v>43675</v>
      </c>
      <c r="B928" s="103" t="s">
        <v>26</v>
      </c>
      <c r="C928" s="62">
        <v>19072913</v>
      </c>
      <c r="D928" s="56" t="s">
        <v>162</v>
      </c>
      <c r="E928" s="68" t="s">
        <v>34</v>
      </c>
      <c r="F928" s="62" t="s">
        <v>941</v>
      </c>
      <c r="G928" s="50"/>
      <c r="H928" s="50"/>
      <c r="I928" s="43"/>
      <c r="J928" s="52">
        <v>711.76</v>
      </c>
      <c r="K928" s="45"/>
      <c r="L928" s="43"/>
      <c r="M928" s="43"/>
      <c r="N928" s="43"/>
      <c r="O928" s="43"/>
      <c r="P928" s="43"/>
      <c r="Q928" s="53">
        <f t="shared" si="39"/>
        <v>0</v>
      </c>
      <c r="R928" s="54">
        <f t="shared" si="40"/>
        <v>711.76</v>
      </c>
      <c r="S928" s="54">
        <f t="shared" si="41"/>
        <v>711.76</v>
      </c>
      <c r="T928" s="172"/>
      <c r="U928" s="173"/>
      <c r="V928" s="200"/>
      <c r="W928" s="200"/>
      <c r="X928" s="200"/>
      <c r="Y928" s="200"/>
      <c r="Z928" s="200"/>
      <c r="AA928" s="200"/>
      <c r="AB928" s="200"/>
      <c r="AC928" s="200"/>
      <c r="AD928" s="200"/>
      <c r="AN928" s="200"/>
      <c r="AO928" s="200"/>
      <c r="AP928" s="200"/>
      <c r="AQ928" s="200"/>
      <c r="AR928" s="200"/>
      <c r="AS928" s="200"/>
      <c r="AT928" s="200"/>
      <c r="AU928" s="200"/>
      <c r="AV928" s="200"/>
      <c r="AW928" s="200"/>
      <c r="AX928" s="200"/>
      <c r="AY928" s="200"/>
      <c r="AZ928" s="200"/>
      <c r="BA928" s="200"/>
      <c r="BB928" s="200"/>
      <c r="BC928" s="200"/>
      <c r="BD928" s="200"/>
      <c r="BE928" s="200"/>
      <c r="BF928" s="200"/>
      <c r="BG928" s="200"/>
      <c r="BH928" s="200"/>
      <c r="BI928" s="200"/>
    </row>
    <row r="929" spans="1:61" s="7" customFormat="1" hidden="1" outlineLevel="2">
      <c r="A929" s="151">
        <v>43675</v>
      </c>
      <c r="B929" s="90" t="s">
        <v>26</v>
      </c>
      <c r="C929" s="62">
        <v>19072916</v>
      </c>
      <c r="D929" s="56" t="s">
        <v>162</v>
      </c>
      <c r="E929" s="68" t="s">
        <v>34</v>
      </c>
      <c r="F929" s="62" t="s">
        <v>943</v>
      </c>
      <c r="G929" s="58"/>
      <c r="H929" s="58"/>
      <c r="I929" s="58"/>
      <c r="J929" s="81">
        <v>910</v>
      </c>
      <c r="K929" s="58"/>
      <c r="L929" s="58"/>
      <c r="M929" s="58"/>
      <c r="N929" s="58"/>
      <c r="O929" s="58"/>
      <c r="P929" s="58"/>
      <c r="Q929" s="53">
        <f t="shared" si="39"/>
        <v>0</v>
      </c>
      <c r="R929" s="54">
        <f t="shared" si="40"/>
        <v>910</v>
      </c>
      <c r="S929" s="54">
        <f t="shared" si="41"/>
        <v>910</v>
      </c>
      <c r="T929" s="172"/>
      <c r="U929" s="173"/>
      <c r="V929" s="200"/>
      <c r="W929" s="200"/>
      <c r="X929" s="200"/>
      <c r="Y929" s="200"/>
      <c r="Z929" s="200"/>
      <c r="AA929" s="200"/>
      <c r="AB929" s="200"/>
      <c r="AC929" s="200"/>
      <c r="AD929" s="200"/>
      <c r="AN929" s="200"/>
      <c r="AO929" s="200"/>
      <c r="AP929" s="200"/>
      <c r="AQ929" s="200"/>
      <c r="AR929" s="200"/>
      <c r="AS929" s="200"/>
      <c r="AT929" s="200"/>
      <c r="AU929" s="200"/>
      <c r="AV929" s="200"/>
      <c r="AW929" s="200"/>
      <c r="AX929" s="200"/>
      <c r="AY929" s="200"/>
      <c r="AZ929" s="200"/>
      <c r="BA929" s="200"/>
      <c r="BB929" s="200"/>
      <c r="BC929" s="200"/>
      <c r="BD929" s="200"/>
      <c r="BE929" s="200"/>
      <c r="BF929" s="200"/>
      <c r="BG929" s="200"/>
      <c r="BH929" s="200"/>
      <c r="BI929" s="200"/>
    </row>
    <row r="930" spans="1:61" ht="16.5" hidden="1" outlineLevel="2">
      <c r="A930" s="151">
        <v>43675</v>
      </c>
      <c r="B930" s="95" t="s">
        <v>26</v>
      </c>
      <c r="C930" s="62">
        <v>19072920</v>
      </c>
      <c r="D930" s="56" t="s">
        <v>468</v>
      </c>
      <c r="E930" s="49" t="s">
        <v>67</v>
      </c>
      <c r="F930" s="62" t="s">
        <v>947</v>
      </c>
      <c r="G930" s="50"/>
      <c r="H930" s="50"/>
      <c r="I930" s="43"/>
      <c r="J930" s="81">
        <v>1113</v>
      </c>
      <c r="K930" s="45"/>
      <c r="L930" s="43">
        <v>100</v>
      </c>
      <c r="M930" s="43"/>
      <c r="N930" s="43"/>
      <c r="O930" s="43"/>
      <c r="P930" s="43"/>
      <c r="Q930" s="53">
        <f t="shared" si="39"/>
        <v>0</v>
      </c>
      <c r="R930" s="54">
        <f t="shared" si="40"/>
        <v>1213</v>
      </c>
      <c r="S930" s="54">
        <f t="shared" si="41"/>
        <v>1213</v>
      </c>
      <c r="T930" s="60"/>
      <c r="U930" s="48"/>
    </row>
    <row r="931" spans="1:61" s="7" customFormat="1" hidden="1" outlineLevel="2">
      <c r="A931" s="151">
        <v>43675</v>
      </c>
      <c r="B931" s="95" t="s">
        <v>26</v>
      </c>
      <c r="C931" s="55" t="s">
        <v>82</v>
      </c>
      <c r="D931" s="56" t="s">
        <v>83</v>
      </c>
      <c r="E931" s="68" t="s">
        <v>142</v>
      </c>
      <c r="F931" s="62" t="s">
        <v>954</v>
      </c>
      <c r="G931" s="50"/>
      <c r="H931" s="50"/>
      <c r="I931" s="43"/>
      <c r="J931" s="81">
        <v>998</v>
      </c>
      <c r="K931" s="45"/>
      <c r="L931" s="43"/>
      <c r="M931" s="43"/>
      <c r="N931" s="43"/>
      <c r="O931" s="43"/>
      <c r="P931" s="52"/>
      <c r="Q931" s="53">
        <f t="shared" si="39"/>
        <v>0</v>
      </c>
      <c r="R931" s="54">
        <f t="shared" si="40"/>
        <v>998</v>
      </c>
      <c r="S931" s="54">
        <f t="shared" si="41"/>
        <v>998</v>
      </c>
      <c r="T931" s="172"/>
      <c r="U931" s="173"/>
      <c r="V931" s="200"/>
      <c r="W931" s="200"/>
      <c r="X931" s="200"/>
      <c r="Y931" s="200"/>
      <c r="Z931" s="200"/>
      <c r="AA931" s="200"/>
      <c r="AB931" s="200"/>
      <c r="AC931" s="200"/>
      <c r="AD931" s="200"/>
      <c r="AN931" s="200"/>
      <c r="AO931" s="200"/>
      <c r="AP931" s="200"/>
      <c r="AQ931" s="200"/>
      <c r="AR931" s="200"/>
      <c r="AS931" s="200"/>
      <c r="AT931" s="200"/>
      <c r="AU931" s="200"/>
      <c r="AV931" s="200"/>
      <c r="AW931" s="200"/>
      <c r="AX931" s="200"/>
      <c r="AY931" s="200"/>
      <c r="AZ931" s="200"/>
      <c r="BA931" s="200"/>
      <c r="BB931" s="200"/>
      <c r="BC931" s="200"/>
      <c r="BD931" s="200"/>
      <c r="BE931" s="200"/>
      <c r="BF931" s="200"/>
      <c r="BG931" s="200"/>
      <c r="BH931" s="200"/>
      <c r="BI931" s="200"/>
    </row>
    <row r="932" spans="1:61" s="7" customFormat="1" hidden="1" outlineLevel="2">
      <c r="A932" s="151">
        <v>43675</v>
      </c>
      <c r="B932" s="95" t="s">
        <v>26</v>
      </c>
      <c r="C932" s="55" t="s">
        <v>345</v>
      </c>
      <c r="D932" s="56" t="s">
        <v>83</v>
      </c>
      <c r="E932" s="68" t="s">
        <v>84</v>
      </c>
      <c r="F932" s="62" t="s">
        <v>956</v>
      </c>
      <c r="G932" s="50"/>
      <c r="H932" s="50"/>
      <c r="I932" s="43"/>
      <c r="J932" s="81">
        <v>711</v>
      </c>
      <c r="K932" s="45"/>
      <c r="L932" s="43"/>
      <c r="M932" s="43"/>
      <c r="N932" s="43"/>
      <c r="O932" s="43"/>
      <c r="P932" s="43"/>
      <c r="Q932" s="53">
        <f t="shared" si="39"/>
        <v>0</v>
      </c>
      <c r="R932" s="54">
        <f t="shared" si="40"/>
        <v>711</v>
      </c>
      <c r="S932" s="54">
        <f t="shared" si="41"/>
        <v>711</v>
      </c>
      <c r="T932" s="172"/>
      <c r="U932" s="173"/>
      <c r="V932" s="200"/>
      <c r="W932" s="200"/>
      <c r="X932" s="200"/>
      <c r="Y932" s="200"/>
      <c r="Z932" s="200"/>
      <c r="AA932" s="200"/>
      <c r="AB932" s="200"/>
      <c r="AC932" s="200"/>
      <c r="AD932" s="200"/>
      <c r="AN932" s="200"/>
      <c r="AO932" s="200"/>
      <c r="AP932" s="200"/>
      <c r="AQ932" s="200"/>
      <c r="AR932" s="200"/>
      <c r="AS932" s="200"/>
      <c r="AT932" s="200"/>
      <c r="AU932" s="200"/>
      <c r="AV932" s="200"/>
      <c r="AW932" s="200"/>
      <c r="AX932" s="200"/>
      <c r="AY932" s="200"/>
      <c r="AZ932" s="200"/>
      <c r="BA932" s="200"/>
      <c r="BB932" s="200"/>
      <c r="BC932" s="200"/>
      <c r="BD932" s="200"/>
      <c r="BE932" s="200"/>
      <c r="BF932" s="200"/>
      <c r="BG932" s="200"/>
      <c r="BH932" s="200"/>
      <c r="BI932" s="200"/>
    </row>
    <row r="933" spans="1:61" hidden="1" outlineLevel="2">
      <c r="A933" s="151">
        <v>43675</v>
      </c>
      <c r="B933" s="95" t="s">
        <v>26</v>
      </c>
      <c r="C933" s="75" t="s">
        <v>82</v>
      </c>
      <c r="D933" s="56" t="s">
        <v>83</v>
      </c>
      <c r="E933" s="68" t="s">
        <v>142</v>
      </c>
      <c r="F933" s="62" t="s">
        <v>957</v>
      </c>
      <c r="G933" s="50"/>
      <c r="H933" s="50"/>
      <c r="I933" s="43"/>
      <c r="J933" s="81">
        <v>1359</v>
      </c>
      <c r="K933" s="45"/>
      <c r="L933" s="43"/>
      <c r="M933" s="43"/>
      <c r="N933" s="43"/>
      <c r="O933" s="43"/>
      <c r="P933" s="43"/>
      <c r="Q933" s="53">
        <f t="shared" si="39"/>
        <v>0</v>
      </c>
      <c r="R933" s="54">
        <f t="shared" si="40"/>
        <v>1359</v>
      </c>
      <c r="S933" s="54">
        <f t="shared" si="41"/>
        <v>1359</v>
      </c>
      <c r="T933" s="60"/>
      <c r="U933" s="48"/>
    </row>
    <row r="934" spans="1:61" hidden="1" outlineLevel="2">
      <c r="A934" s="151">
        <v>43676</v>
      </c>
      <c r="B934" s="98" t="s">
        <v>26</v>
      </c>
      <c r="C934" s="49">
        <v>19073006</v>
      </c>
      <c r="D934" s="43" t="s">
        <v>60</v>
      </c>
      <c r="E934" s="51" t="s">
        <v>61</v>
      </c>
      <c r="F934" s="49" t="s">
        <v>964</v>
      </c>
      <c r="G934" s="58"/>
      <c r="H934" s="58"/>
      <c r="I934" s="58"/>
      <c r="J934" s="52">
        <v>1113</v>
      </c>
      <c r="K934" s="58"/>
      <c r="L934" s="58"/>
      <c r="M934" s="58"/>
      <c r="N934" s="58"/>
      <c r="O934" s="58"/>
      <c r="P934" s="58"/>
      <c r="Q934" s="53">
        <f t="shared" si="39"/>
        <v>0</v>
      </c>
      <c r="R934" s="54">
        <f t="shared" si="40"/>
        <v>1113</v>
      </c>
      <c r="S934" s="54">
        <f t="shared" si="41"/>
        <v>1113</v>
      </c>
      <c r="T934" s="60"/>
      <c r="U934" s="48"/>
    </row>
    <row r="935" spans="1:61" hidden="1" outlineLevel="2">
      <c r="A935" s="151">
        <v>43676</v>
      </c>
      <c r="B935" s="98" t="s">
        <v>26</v>
      </c>
      <c r="C935" s="49">
        <v>19073022</v>
      </c>
      <c r="D935" s="56" t="s">
        <v>428</v>
      </c>
      <c r="E935" s="51" t="s">
        <v>34</v>
      </c>
      <c r="F935" s="62" t="s">
        <v>841</v>
      </c>
      <c r="G935" s="56"/>
      <c r="H935" s="56"/>
      <c r="I935" s="44"/>
      <c r="J935" s="52">
        <v>711</v>
      </c>
      <c r="K935" s="45"/>
      <c r="L935" s="43"/>
      <c r="M935" s="43"/>
      <c r="N935" s="43"/>
      <c r="O935" s="43"/>
      <c r="P935" s="43"/>
      <c r="Q935" s="53">
        <f t="shared" si="39"/>
        <v>0</v>
      </c>
      <c r="R935" s="54">
        <f t="shared" si="40"/>
        <v>711</v>
      </c>
      <c r="S935" s="54">
        <f t="shared" si="41"/>
        <v>711</v>
      </c>
      <c r="T935" s="60"/>
      <c r="U935" s="48"/>
    </row>
    <row r="936" spans="1:61" hidden="1" outlineLevel="2">
      <c r="A936" s="151">
        <v>43676</v>
      </c>
      <c r="B936" s="90" t="s">
        <v>26</v>
      </c>
      <c r="C936" s="55" t="s">
        <v>987</v>
      </c>
      <c r="D936" s="56" t="s">
        <v>83</v>
      </c>
      <c r="E936" s="51" t="s">
        <v>142</v>
      </c>
      <c r="F936" s="62" t="s">
        <v>988</v>
      </c>
      <c r="G936" s="50"/>
      <c r="H936" s="50"/>
      <c r="I936" s="43"/>
      <c r="J936" s="81">
        <v>1359</v>
      </c>
      <c r="K936" s="45"/>
      <c r="L936" s="43"/>
      <c r="M936" s="43"/>
      <c r="N936" s="43"/>
      <c r="O936" s="43"/>
      <c r="P936" s="43"/>
      <c r="Q936" s="53">
        <f t="shared" si="39"/>
        <v>0</v>
      </c>
      <c r="R936" s="54">
        <f t="shared" si="40"/>
        <v>1359</v>
      </c>
      <c r="S936" s="54">
        <f t="shared" si="41"/>
        <v>1359</v>
      </c>
      <c r="T936" s="60"/>
      <c r="U936" s="48"/>
    </row>
    <row r="937" spans="1:61" hidden="1" outlineLevel="2">
      <c r="A937" s="151">
        <v>43676</v>
      </c>
      <c r="B937" s="90" t="s">
        <v>26</v>
      </c>
      <c r="C937" s="55" t="s">
        <v>987</v>
      </c>
      <c r="D937" s="56" t="s">
        <v>83</v>
      </c>
      <c r="E937" s="51" t="s">
        <v>142</v>
      </c>
      <c r="F937" s="49" t="s">
        <v>989</v>
      </c>
      <c r="G937" s="43"/>
      <c r="H937" s="43"/>
      <c r="I937" s="43"/>
      <c r="J937" s="81">
        <v>820</v>
      </c>
      <c r="K937" s="45"/>
      <c r="L937" s="43"/>
      <c r="M937" s="43"/>
      <c r="N937" s="43"/>
      <c r="O937" s="43"/>
      <c r="P937" s="43"/>
      <c r="Q937" s="53">
        <f t="shared" si="39"/>
        <v>0</v>
      </c>
      <c r="R937" s="54">
        <f t="shared" si="40"/>
        <v>820</v>
      </c>
      <c r="S937" s="54">
        <f t="shared" si="41"/>
        <v>820</v>
      </c>
      <c r="T937" s="60"/>
      <c r="U937" s="48"/>
    </row>
    <row r="938" spans="1:61" s="7" customFormat="1" hidden="1" outlineLevel="2">
      <c r="A938" s="151">
        <v>43677</v>
      </c>
      <c r="B938" s="93" t="s">
        <v>26</v>
      </c>
      <c r="C938" s="49">
        <v>19073105</v>
      </c>
      <c r="D938" s="58" t="s">
        <v>18</v>
      </c>
      <c r="E938" s="51" t="s">
        <v>24</v>
      </c>
      <c r="F938" s="49" t="s">
        <v>995</v>
      </c>
      <c r="G938" s="58"/>
      <c r="H938" s="58"/>
      <c r="I938" s="58"/>
      <c r="J938" s="81">
        <v>1648</v>
      </c>
      <c r="K938" s="58"/>
      <c r="L938" s="58">
        <v>100</v>
      </c>
      <c r="M938" s="58"/>
      <c r="N938" s="58"/>
      <c r="O938" s="58"/>
      <c r="P938" s="58"/>
      <c r="Q938" s="53">
        <f t="shared" si="39"/>
        <v>0</v>
      </c>
      <c r="R938" s="54">
        <f t="shared" si="40"/>
        <v>1748</v>
      </c>
      <c r="S938" s="54">
        <f t="shared" si="41"/>
        <v>1748</v>
      </c>
      <c r="T938" s="172"/>
      <c r="U938" s="173"/>
      <c r="V938" s="200"/>
      <c r="W938" s="200"/>
      <c r="X938" s="200"/>
      <c r="Y938" s="200"/>
      <c r="Z938" s="200"/>
      <c r="AA938" s="200"/>
      <c r="AB938" s="200"/>
      <c r="AC938" s="200"/>
      <c r="AD938" s="200"/>
      <c r="AN938" s="200"/>
      <c r="AO938" s="200"/>
      <c r="AP938" s="200"/>
      <c r="AQ938" s="200"/>
      <c r="AR938" s="200"/>
      <c r="AS938" s="200"/>
      <c r="AT938" s="200"/>
      <c r="AU938" s="200"/>
      <c r="AV938" s="200"/>
      <c r="AW938" s="200"/>
      <c r="AX938" s="200"/>
      <c r="AY938" s="200"/>
      <c r="AZ938" s="200"/>
      <c r="BA938" s="200"/>
      <c r="BB938" s="200"/>
      <c r="BC938" s="200"/>
      <c r="BD938" s="200"/>
      <c r="BE938" s="200"/>
      <c r="BF938" s="200"/>
      <c r="BG938" s="200"/>
      <c r="BH938" s="200"/>
      <c r="BI938" s="200"/>
    </row>
    <row r="939" spans="1:61" s="7" customFormat="1" hidden="1" outlineLevel="2">
      <c r="A939" s="151">
        <v>43677</v>
      </c>
      <c r="B939" s="95" t="s">
        <v>26</v>
      </c>
      <c r="C939" s="49">
        <v>19073106</v>
      </c>
      <c r="D939" s="50" t="s">
        <v>88</v>
      </c>
      <c r="E939" s="51" t="s">
        <v>31</v>
      </c>
      <c r="F939" s="49" t="s">
        <v>997</v>
      </c>
      <c r="G939" s="50"/>
      <c r="H939" s="50"/>
      <c r="I939" s="43"/>
      <c r="J939" s="52">
        <v>957</v>
      </c>
      <c r="K939" s="45"/>
      <c r="L939" s="43"/>
      <c r="M939" s="43"/>
      <c r="N939" s="43"/>
      <c r="O939" s="43"/>
      <c r="P939" s="43"/>
      <c r="Q939" s="53">
        <f t="shared" si="39"/>
        <v>0</v>
      </c>
      <c r="R939" s="54">
        <f t="shared" si="40"/>
        <v>957</v>
      </c>
      <c r="S939" s="54">
        <f t="shared" si="41"/>
        <v>957</v>
      </c>
      <c r="T939" s="172"/>
      <c r="U939" s="173"/>
      <c r="V939" s="200"/>
      <c r="W939" s="200"/>
      <c r="X939" s="200"/>
      <c r="Y939" s="200"/>
      <c r="Z939" s="200"/>
      <c r="AA939" s="200"/>
      <c r="AB939" s="200"/>
      <c r="AC939" s="200"/>
      <c r="AD939" s="200"/>
      <c r="AN939" s="200"/>
      <c r="AO939" s="200"/>
      <c r="AP939" s="200"/>
      <c r="AQ939" s="200"/>
      <c r="AR939" s="200"/>
      <c r="AS939" s="200"/>
      <c r="AT939" s="200"/>
      <c r="AU939" s="200"/>
      <c r="AV939" s="200"/>
      <c r="AW939" s="200"/>
      <c r="AX939" s="200"/>
      <c r="AY939" s="200"/>
      <c r="AZ939" s="200"/>
      <c r="BA939" s="200"/>
      <c r="BB939" s="200"/>
      <c r="BC939" s="200"/>
      <c r="BD939" s="200"/>
      <c r="BE939" s="200"/>
      <c r="BF939" s="200"/>
      <c r="BG939" s="200"/>
      <c r="BH939" s="200"/>
      <c r="BI939" s="200"/>
    </row>
    <row r="940" spans="1:61" s="7" customFormat="1" hidden="1" outlineLevel="2">
      <c r="A940" s="151">
        <v>43677</v>
      </c>
      <c r="B940" s="103" t="s">
        <v>26</v>
      </c>
      <c r="C940" s="49">
        <v>19073109</v>
      </c>
      <c r="D940" s="58" t="s">
        <v>33</v>
      </c>
      <c r="E940" s="51" t="s">
        <v>51</v>
      </c>
      <c r="F940" s="49" t="s">
        <v>1000</v>
      </c>
      <c r="G940" s="58"/>
      <c r="H940" s="58"/>
      <c r="I940" s="58"/>
      <c r="J940" s="81">
        <v>1379</v>
      </c>
      <c r="K940" s="58"/>
      <c r="L940" s="58"/>
      <c r="M940" s="58"/>
      <c r="N940" s="58"/>
      <c r="O940" s="58"/>
      <c r="P940" s="58"/>
      <c r="Q940" s="53">
        <f t="shared" si="39"/>
        <v>0</v>
      </c>
      <c r="R940" s="54">
        <f t="shared" si="40"/>
        <v>1379</v>
      </c>
      <c r="S940" s="54">
        <f t="shared" si="41"/>
        <v>1379</v>
      </c>
      <c r="T940" s="172"/>
      <c r="U940" s="173"/>
      <c r="V940" s="200"/>
      <c r="W940" s="200"/>
      <c r="X940" s="200"/>
      <c r="Y940" s="200"/>
      <c r="Z940" s="200"/>
      <c r="AA940" s="200"/>
      <c r="AB940" s="200"/>
      <c r="AC940" s="200"/>
      <c r="AD940" s="200"/>
      <c r="AN940" s="200"/>
      <c r="AO940" s="200"/>
      <c r="AP940" s="200"/>
      <c r="AQ940" s="200"/>
      <c r="AR940" s="200"/>
      <c r="AS940" s="200"/>
      <c r="AT940" s="200"/>
      <c r="AU940" s="200"/>
      <c r="AV940" s="200"/>
      <c r="AW940" s="200"/>
      <c r="AX940" s="200"/>
      <c r="AY940" s="200"/>
      <c r="AZ940" s="200"/>
      <c r="BA940" s="200"/>
      <c r="BB940" s="200"/>
      <c r="BC940" s="200"/>
      <c r="BD940" s="200"/>
      <c r="BE940" s="200"/>
      <c r="BF940" s="200"/>
      <c r="BG940" s="200"/>
      <c r="BH940" s="200"/>
      <c r="BI940" s="200"/>
    </row>
    <row r="941" spans="1:61" hidden="1" outlineLevel="2">
      <c r="A941" s="151">
        <v>43677</v>
      </c>
      <c r="B941" s="91" t="s">
        <v>26</v>
      </c>
      <c r="C941" s="49">
        <v>19073126</v>
      </c>
      <c r="D941" s="58" t="s">
        <v>428</v>
      </c>
      <c r="E941" s="51" t="s">
        <v>34</v>
      </c>
      <c r="F941" s="49" t="s">
        <v>1017</v>
      </c>
      <c r="G941" s="43"/>
      <c r="H941" s="43"/>
      <c r="I941" s="43"/>
      <c r="J941" s="52">
        <v>921</v>
      </c>
      <c r="K941" s="86">
        <v>-918</v>
      </c>
      <c r="L941" s="43"/>
      <c r="M941" s="43"/>
      <c r="N941" s="43"/>
      <c r="O941" s="43"/>
      <c r="P941" s="43"/>
      <c r="Q941" s="53">
        <f t="shared" si="39"/>
        <v>0</v>
      </c>
      <c r="R941" s="54">
        <f t="shared" si="40"/>
        <v>3</v>
      </c>
      <c r="S941" s="54">
        <f t="shared" si="41"/>
        <v>3</v>
      </c>
      <c r="T941" s="60"/>
      <c r="U941" s="48"/>
    </row>
    <row r="942" spans="1:61" s="7" customFormat="1" hidden="1" outlineLevel="2">
      <c r="A942" s="151">
        <v>43677</v>
      </c>
      <c r="B942" s="95" t="s">
        <v>26</v>
      </c>
      <c r="C942" s="55" t="s">
        <v>82</v>
      </c>
      <c r="D942" s="50" t="s">
        <v>83</v>
      </c>
      <c r="E942" s="51" t="s">
        <v>84</v>
      </c>
      <c r="F942" s="49" t="s">
        <v>363</v>
      </c>
      <c r="G942" s="50"/>
      <c r="H942" s="50"/>
      <c r="I942" s="43"/>
      <c r="J942" s="81">
        <v>1113</v>
      </c>
      <c r="K942" s="45"/>
      <c r="L942" s="43"/>
      <c r="M942" s="43"/>
      <c r="N942" s="43"/>
      <c r="O942" s="43"/>
      <c r="P942" s="52"/>
      <c r="Q942" s="53">
        <f t="shared" si="39"/>
        <v>0</v>
      </c>
      <c r="R942" s="54">
        <f t="shared" si="40"/>
        <v>1113</v>
      </c>
      <c r="S942" s="54">
        <f t="shared" si="41"/>
        <v>1113</v>
      </c>
      <c r="T942" s="172"/>
      <c r="U942" s="173"/>
      <c r="V942" s="200"/>
      <c r="W942" s="200"/>
      <c r="X942" s="200"/>
      <c r="Y942" s="200"/>
      <c r="Z942" s="200"/>
      <c r="AA942" s="200"/>
      <c r="AB942" s="200"/>
      <c r="AC942" s="200"/>
      <c r="AD942" s="200"/>
      <c r="AN942" s="200"/>
      <c r="AO942" s="200"/>
      <c r="AP942" s="200"/>
      <c r="AQ942" s="200"/>
      <c r="AR942" s="200"/>
      <c r="AS942" s="200"/>
      <c r="AT942" s="200"/>
      <c r="AU942" s="200"/>
      <c r="AV942" s="200"/>
      <c r="AW942" s="200"/>
      <c r="AX942" s="200"/>
      <c r="AY942" s="200"/>
      <c r="AZ942" s="200"/>
      <c r="BA942" s="200"/>
      <c r="BB942" s="200"/>
      <c r="BC942" s="200"/>
      <c r="BD942" s="200"/>
      <c r="BE942" s="200"/>
      <c r="BF942" s="200"/>
      <c r="BG942" s="200"/>
      <c r="BH942" s="200"/>
      <c r="BI942" s="200"/>
    </row>
    <row r="943" spans="1:61" s="7" customFormat="1" ht="18" outlineLevel="1" collapsed="1">
      <c r="A943" s="151"/>
      <c r="B943" s="97" t="s">
        <v>1068</v>
      </c>
      <c r="C943" s="55"/>
      <c r="D943" s="50"/>
      <c r="E943" s="51"/>
      <c r="F943" s="49"/>
      <c r="G943" s="50"/>
      <c r="H943" s="50"/>
      <c r="I943" s="43"/>
      <c r="J943" s="81"/>
      <c r="K943" s="45"/>
      <c r="L943" s="43"/>
      <c r="M943" s="43"/>
      <c r="N943" s="43"/>
      <c r="O943" s="43"/>
      <c r="P943" s="52"/>
      <c r="Q943" s="53">
        <f>SUBTOTAL(9,Q554:Q942)</f>
        <v>0</v>
      </c>
      <c r="R943" s="54">
        <f>SUBTOTAL(9,R554:R942)</f>
        <v>331880.42000000004</v>
      </c>
      <c r="S943" s="54">
        <f>SUBTOTAL(9,S554:S942)</f>
        <v>331880.42000000004</v>
      </c>
      <c r="T943" s="153" t="s">
        <v>1105</v>
      </c>
      <c r="U943" s="173">
        <f>S943</f>
        <v>331880.42000000004</v>
      </c>
      <c r="V943" s="200"/>
      <c r="W943" s="200"/>
      <c r="X943" s="200"/>
      <c r="Y943" s="200"/>
      <c r="Z943" s="200"/>
      <c r="AA943" s="200"/>
      <c r="AB943" s="200"/>
      <c r="AC943" s="200"/>
      <c r="AD943" s="200"/>
      <c r="AN943" s="200"/>
      <c r="AO943" s="200"/>
      <c r="AP943" s="200"/>
      <c r="AQ943" s="200"/>
      <c r="AR943" s="200"/>
      <c r="AS943" s="200"/>
      <c r="AT943" s="200"/>
      <c r="AU943" s="200"/>
      <c r="AV943" s="200"/>
      <c r="AW943" s="200"/>
      <c r="AX943" s="200"/>
      <c r="AY943" s="200"/>
      <c r="AZ943" s="200"/>
      <c r="BA943" s="200"/>
      <c r="BB943" s="200"/>
      <c r="BC943" s="200"/>
      <c r="BD943" s="200"/>
      <c r="BE943" s="200"/>
      <c r="BF943" s="200"/>
      <c r="BG943" s="200"/>
      <c r="BH943" s="200"/>
      <c r="BI943" s="200"/>
    </row>
    <row r="944" spans="1:61" s="7" customFormat="1" hidden="1" outlineLevel="2">
      <c r="A944" s="151">
        <v>43647</v>
      </c>
      <c r="B944" s="91" t="s">
        <v>59</v>
      </c>
      <c r="C944" s="49">
        <v>19070130</v>
      </c>
      <c r="D944" s="50" t="s">
        <v>60</v>
      </c>
      <c r="E944" s="51" t="s">
        <v>61</v>
      </c>
      <c r="F944" s="49" t="s">
        <v>62</v>
      </c>
      <c r="G944" s="50"/>
      <c r="H944" s="50"/>
      <c r="I944" s="43"/>
      <c r="J944" s="43"/>
      <c r="K944" s="45"/>
      <c r="L944" s="43"/>
      <c r="M944" s="43"/>
      <c r="N944" s="43">
        <v>650</v>
      </c>
      <c r="O944" s="43"/>
      <c r="P944" s="43"/>
      <c r="Q944" s="53">
        <f t="shared" si="39"/>
        <v>0</v>
      </c>
      <c r="R944" s="54">
        <f t="shared" si="40"/>
        <v>650</v>
      </c>
      <c r="S944" s="54">
        <f t="shared" si="41"/>
        <v>650</v>
      </c>
      <c r="T944" s="172"/>
      <c r="U944" s="173"/>
      <c r="V944" s="200"/>
      <c r="W944" s="200"/>
      <c r="X944" s="200"/>
      <c r="Y944" s="200"/>
      <c r="Z944" s="200"/>
      <c r="AA944" s="200"/>
      <c r="AB944" s="200"/>
      <c r="AC944" s="200"/>
      <c r="AD944" s="200"/>
      <c r="AN944" s="200"/>
      <c r="AO944" s="200"/>
      <c r="AP944" s="200"/>
      <c r="AQ944" s="200"/>
      <c r="AR944" s="200"/>
      <c r="AS944" s="200"/>
      <c r="AT944" s="200"/>
      <c r="AU944" s="200"/>
      <c r="AV944" s="200"/>
      <c r="AW944" s="200"/>
      <c r="AX944" s="200"/>
      <c r="AY944" s="200"/>
      <c r="AZ944" s="200"/>
      <c r="BA944" s="200"/>
      <c r="BB944" s="200"/>
      <c r="BC944" s="200"/>
      <c r="BD944" s="200"/>
      <c r="BE944" s="200"/>
      <c r="BF944" s="200"/>
      <c r="BG944" s="200"/>
      <c r="BH944" s="200"/>
      <c r="BI944" s="200"/>
    </row>
    <row r="945" spans="1:61" s="7" customFormat="1" hidden="1" outlineLevel="2">
      <c r="A945" s="151">
        <v>43651</v>
      </c>
      <c r="B945" s="91" t="s">
        <v>59</v>
      </c>
      <c r="C945" s="49">
        <v>19070505</v>
      </c>
      <c r="D945" s="50" t="s">
        <v>33</v>
      </c>
      <c r="E945" s="51" t="s">
        <v>54</v>
      </c>
      <c r="F945" s="49" t="s">
        <v>101</v>
      </c>
      <c r="G945" s="50"/>
      <c r="H945" s="50"/>
      <c r="I945" s="43"/>
      <c r="J945" s="43"/>
      <c r="K945" s="45"/>
      <c r="L945" s="43"/>
      <c r="M945" s="43"/>
      <c r="N945" s="43">
        <v>2498</v>
      </c>
      <c r="O945" s="43"/>
      <c r="P945" s="43"/>
      <c r="Q945" s="53">
        <f t="shared" ref="Q945:Q1010" si="42">I945+M945+O945</f>
        <v>0</v>
      </c>
      <c r="R945" s="54">
        <f t="shared" ref="R945:R1010" si="43">G945+H945+J945+K945+L945+N945+P945</f>
        <v>2498</v>
      </c>
      <c r="S945" s="54">
        <f t="shared" ref="S945:S1010" si="44">Q945*0.0637+R945</f>
        <v>2498</v>
      </c>
      <c r="T945" s="172"/>
      <c r="U945" s="173"/>
      <c r="V945" s="200"/>
      <c r="W945" s="200"/>
      <c r="X945" s="200"/>
      <c r="Y945" s="200"/>
      <c r="Z945" s="200"/>
      <c r="AA945" s="200"/>
      <c r="AB945" s="200"/>
      <c r="AC945" s="200"/>
      <c r="AD945" s="200"/>
      <c r="AN945" s="200"/>
      <c r="AO945" s="200"/>
      <c r="AP945" s="200"/>
      <c r="AQ945" s="200"/>
      <c r="AR945" s="200"/>
      <c r="AS945" s="200"/>
      <c r="AT945" s="200"/>
      <c r="AU945" s="200"/>
      <c r="AV945" s="200"/>
      <c r="AW945" s="200"/>
      <c r="AX945" s="200"/>
      <c r="AY945" s="200"/>
      <c r="AZ945" s="200"/>
      <c r="BA945" s="200"/>
      <c r="BB945" s="200"/>
      <c r="BC945" s="200"/>
      <c r="BD945" s="200"/>
      <c r="BE945" s="200"/>
      <c r="BF945" s="200"/>
      <c r="BG945" s="200"/>
      <c r="BH945" s="200"/>
      <c r="BI945" s="200"/>
    </row>
    <row r="946" spans="1:61" s="7" customFormat="1" hidden="1" outlineLevel="2">
      <c r="A946" s="151">
        <v>43651</v>
      </c>
      <c r="B946" s="90" t="s">
        <v>59</v>
      </c>
      <c r="C946" s="49">
        <v>19070506</v>
      </c>
      <c r="D946" s="50" t="s">
        <v>162</v>
      </c>
      <c r="E946" s="51" t="s">
        <v>61</v>
      </c>
      <c r="F946" s="49" t="s">
        <v>76</v>
      </c>
      <c r="G946" s="50"/>
      <c r="H946" s="50"/>
      <c r="I946" s="43"/>
      <c r="J946" s="43"/>
      <c r="K946" s="45"/>
      <c r="L946" s="43"/>
      <c r="M946" s="43"/>
      <c r="N946" s="43">
        <v>700</v>
      </c>
      <c r="O946" s="43"/>
      <c r="P946" s="52"/>
      <c r="Q946" s="53">
        <f t="shared" si="42"/>
        <v>0</v>
      </c>
      <c r="R946" s="54">
        <f t="shared" si="43"/>
        <v>700</v>
      </c>
      <c r="S946" s="54">
        <f t="shared" si="44"/>
        <v>700</v>
      </c>
      <c r="T946" s="172"/>
      <c r="U946" s="173"/>
      <c r="V946" s="200"/>
      <c r="W946" s="200"/>
      <c r="X946" s="200"/>
      <c r="Y946" s="200"/>
      <c r="Z946" s="200"/>
      <c r="AA946" s="200"/>
      <c r="AB946" s="200"/>
      <c r="AC946" s="200"/>
      <c r="AD946" s="200"/>
      <c r="AN946" s="200"/>
      <c r="AO946" s="200"/>
      <c r="AP946" s="200"/>
      <c r="AQ946" s="200"/>
      <c r="AR946" s="200"/>
      <c r="AS946" s="200"/>
      <c r="AT946" s="200"/>
      <c r="AU946" s="200"/>
      <c r="AV946" s="200"/>
      <c r="AW946" s="200"/>
      <c r="AX946" s="200"/>
      <c r="AY946" s="200"/>
      <c r="AZ946" s="200"/>
      <c r="BA946" s="200"/>
      <c r="BB946" s="200"/>
      <c r="BC946" s="200"/>
      <c r="BD946" s="200"/>
      <c r="BE946" s="200"/>
      <c r="BF946" s="200"/>
      <c r="BG946" s="200"/>
      <c r="BH946" s="200"/>
      <c r="BI946" s="200"/>
    </row>
    <row r="947" spans="1:61" s="7" customFormat="1" hidden="1" outlineLevel="2">
      <c r="A947" s="151">
        <v>43662</v>
      </c>
      <c r="B947" s="91" t="s">
        <v>59</v>
      </c>
      <c r="C947" s="49">
        <v>19071614</v>
      </c>
      <c r="D947" s="58" t="s">
        <v>60</v>
      </c>
      <c r="E947" s="51" t="s">
        <v>34</v>
      </c>
      <c r="F947" s="49" t="s">
        <v>392</v>
      </c>
      <c r="G947" s="43"/>
      <c r="H947" s="43"/>
      <c r="I947" s="43"/>
      <c r="J947" s="43"/>
      <c r="K947" s="45"/>
      <c r="L947" s="43"/>
      <c r="M947" s="43"/>
      <c r="N947" s="43">
        <v>750</v>
      </c>
      <c r="O947" s="43"/>
      <c r="P947" s="43"/>
      <c r="Q947" s="53">
        <f t="shared" si="42"/>
        <v>0</v>
      </c>
      <c r="R947" s="54">
        <f t="shared" si="43"/>
        <v>750</v>
      </c>
      <c r="S947" s="54">
        <f t="shared" si="44"/>
        <v>750</v>
      </c>
      <c r="T947" s="172"/>
      <c r="U947" s="173"/>
      <c r="V947" s="200"/>
      <c r="W947" s="200"/>
      <c r="X947" s="200"/>
      <c r="Y947" s="200"/>
      <c r="Z947" s="200"/>
      <c r="AA947" s="200"/>
      <c r="AB947" s="200"/>
      <c r="AC947" s="200"/>
      <c r="AD947" s="200"/>
      <c r="AN947" s="200"/>
      <c r="AO947" s="200"/>
      <c r="AP947" s="200"/>
      <c r="AQ947" s="200"/>
      <c r="AR947" s="200"/>
      <c r="AS947" s="200"/>
      <c r="AT947" s="200"/>
      <c r="AU947" s="200"/>
      <c r="AV947" s="200"/>
      <c r="AW947" s="200"/>
      <c r="AX947" s="200"/>
      <c r="AY947" s="200"/>
      <c r="AZ947" s="200"/>
      <c r="BA947" s="200"/>
      <c r="BB947" s="200"/>
      <c r="BC947" s="200"/>
      <c r="BD947" s="200"/>
      <c r="BE947" s="200"/>
      <c r="BF947" s="200"/>
      <c r="BG947" s="200"/>
      <c r="BH947" s="200"/>
      <c r="BI947" s="200"/>
    </row>
    <row r="948" spans="1:61" hidden="1" outlineLevel="2">
      <c r="A948" s="151">
        <v>43670</v>
      </c>
      <c r="B948" s="91" t="s">
        <v>59</v>
      </c>
      <c r="C948" s="49">
        <v>19072409</v>
      </c>
      <c r="D948" s="58" t="s">
        <v>468</v>
      </c>
      <c r="E948" s="51" t="s">
        <v>73</v>
      </c>
      <c r="F948" s="49" t="s">
        <v>645</v>
      </c>
      <c r="G948" s="43"/>
      <c r="H948" s="43"/>
      <c r="I948" s="43"/>
      <c r="J948" s="43"/>
      <c r="K948" s="45"/>
      <c r="L948" s="43"/>
      <c r="M948" s="43"/>
      <c r="N948" s="43">
        <v>700</v>
      </c>
      <c r="O948" s="43"/>
      <c r="P948" s="43"/>
      <c r="Q948" s="53">
        <f t="shared" si="42"/>
        <v>0</v>
      </c>
      <c r="R948" s="54">
        <f t="shared" si="43"/>
        <v>700</v>
      </c>
      <c r="S948" s="54">
        <f t="shared" si="44"/>
        <v>700</v>
      </c>
      <c r="T948" s="60"/>
      <c r="U948" s="48"/>
    </row>
    <row r="949" spans="1:61" hidden="1" outlineLevel="2">
      <c r="A949" s="151">
        <v>43675</v>
      </c>
      <c r="B949" s="95" t="s">
        <v>59</v>
      </c>
      <c r="C949" s="62">
        <v>19072922</v>
      </c>
      <c r="D949" s="56" t="s">
        <v>428</v>
      </c>
      <c r="E949" s="68" t="s">
        <v>48</v>
      </c>
      <c r="F949" s="62" t="s">
        <v>820</v>
      </c>
      <c r="G949" s="50"/>
      <c r="H949" s="50"/>
      <c r="I949" s="43"/>
      <c r="J949" s="44"/>
      <c r="K949" s="45"/>
      <c r="L949" s="43"/>
      <c r="M949" s="43"/>
      <c r="N949" s="43">
        <v>740</v>
      </c>
      <c r="O949" s="43"/>
      <c r="P949" s="43"/>
      <c r="Q949" s="53">
        <f t="shared" si="42"/>
        <v>0</v>
      </c>
      <c r="R949" s="54">
        <f t="shared" si="43"/>
        <v>740</v>
      </c>
      <c r="S949" s="54">
        <f t="shared" si="44"/>
        <v>740</v>
      </c>
      <c r="T949" s="60"/>
      <c r="U949" s="48"/>
    </row>
    <row r="950" spans="1:61" hidden="1" outlineLevel="2">
      <c r="A950" s="151">
        <v>43677</v>
      </c>
      <c r="B950" s="91" t="s">
        <v>59</v>
      </c>
      <c r="C950" s="49">
        <v>19073103</v>
      </c>
      <c r="D950" s="43" t="s">
        <v>162</v>
      </c>
      <c r="E950" s="51" t="s">
        <v>73</v>
      </c>
      <c r="F950" s="62" t="s">
        <v>942</v>
      </c>
      <c r="G950" s="43"/>
      <c r="H950" s="43"/>
      <c r="I950" s="43"/>
      <c r="J950" s="43"/>
      <c r="K950" s="45"/>
      <c r="L950" s="43">
        <v>2298</v>
      </c>
      <c r="M950" s="43"/>
      <c r="N950" s="43"/>
      <c r="O950" s="43"/>
      <c r="P950" s="43"/>
      <c r="Q950" s="53">
        <f t="shared" si="42"/>
        <v>0</v>
      </c>
      <c r="R950" s="54">
        <f t="shared" si="43"/>
        <v>2298</v>
      </c>
      <c r="S950" s="54">
        <f t="shared" si="44"/>
        <v>2298</v>
      </c>
      <c r="T950" s="60"/>
      <c r="U950" s="48"/>
    </row>
    <row r="951" spans="1:61" s="122" customFormat="1" outlineLevel="1" collapsed="1">
      <c r="A951" s="154"/>
      <c r="B951" s="114" t="s">
        <v>1069</v>
      </c>
      <c r="C951" s="115"/>
      <c r="D951" s="113"/>
      <c r="E951" s="117"/>
      <c r="F951" s="129"/>
      <c r="G951" s="113"/>
      <c r="H951" s="113"/>
      <c r="I951" s="113"/>
      <c r="J951" s="113"/>
      <c r="K951" s="118"/>
      <c r="L951" s="113"/>
      <c r="M951" s="113"/>
      <c r="N951" s="113"/>
      <c r="O951" s="113"/>
      <c r="P951" s="113"/>
      <c r="Q951" s="120">
        <f>SUBTOTAL(9,Q944:Q950)</f>
        <v>0</v>
      </c>
      <c r="R951" s="121">
        <f>SUBTOTAL(9,R944:R950)</f>
        <v>8336</v>
      </c>
      <c r="S951" s="121">
        <f>SUBTOTAL(9,S944:S950)</f>
        <v>8336</v>
      </c>
      <c r="T951" s="119" t="s">
        <v>1086</v>
      </c>
      <c r="U951" s="155"/>
      <c r="V951" s="149"/>
      <c r="W951" s="149"/>
      <c r="X951" s="149"/>
      <c r="Y951" s="149"/>
      <c r="Z951" s="149"/>
      <c r="AA951" s="149"/>
      <c r="AB951" s="149"/>
      <c r="AC951" s="149"/>
      <c r="AD951" s="149"/>
      <c r="AN951" s="149"/>
      <c r="AO951" s="149"/>
      <c r="AP951" s="149"/>
      <c r="AQ951" s="149"/>
      <c r="AR951" s="149"/>
      <c r="AS951" s="149"/>
      <c r="AT951" s="149"/>
      <c r="AU951" s="149"/>
      <c r="AV951" s="149"/>
      <c r="AW951" s="149"/>
      <c r="AX951" s="149"/>
      <c r="AY951" s="149"/>
      <c r="AZ951" s="149"/>
      <c r="BA951" s="149"/>
      <c r="BB951" s="149"/>
      <c r="BC951" s="149"/>
      <c r="BD951" s="149"/>
      <c r="BE951" s="149"/>
      <c r="BF951" s="149"/>
      <c r="BG951" s="149"/>
      <c r="BH951" s="149"/>
      <c r="BI951" s="149"/>
    </row>
    <row r="952" spans="1:61" hidden="1" outlineLevel="2">
      <c r="A952" s="151">
        <v>43664</v>
      </c>
      <c r="B952" s="91" t="s">
        <v>619</v>
      </c>
      <c r="C952" s="49">
        <v>19071806</v>
      </c>
      <c r="D952" s="43" t="s">
        <v>468</v>
      </c>
      <c r="E952" s="51" t="s">
        <v>24</v>
      </c>
      <c r="F952" s="49" t="s">
        <v>537</v>
      </c>
      <c r="G952" s="43"/>
      <c r="H952" s="43"/>
      <c r="I952" s="43"/>
      <c r="J952" s="43"/>
      <c r="K952" s="45"/>
      <c r="L952" s="43"/>
      <c r="M952" s="43"/>
      <c r="N952" s="43">
        <v>750</v>
      </c>
      <c r="O952" s="43"/>
      <c r="P952" s="43"/>
      <c r="Q952" s="53">
        <f t="shared" si="42"/>
        <v>0</v>
      </c>
      <c r="R952" s="54">
        <f t="shared" si="43"/>
        <v>750</v>
      </c>
      <c r="S952" s="54">
        <f t="shared" si="44"/>
        <v>750</v>
      </c>
      <c r="T952" s="60"/>
      <c r="U952" s="48"/>
    </row>
    <row r="953" spans="1:61" hidden="1" outlineLevel="2">
      <c r="A953" s="151">
        <v>43664</v>
      </c>
      <c r="B953" s="91" t="s">
        <v>619</v>
      </c>
      <c r="C953" s="49">
        <v>19071808</v>
      </c>
      <c r="D953" s="43" t="s">
        <v>468</v>
      </c>
      <c r="E953" s="51" t="s">
        <v>24</v>
      </c>
      <c r="F953" s="49" t="s">
        <v>537</v>
      </c>
      <c r="G953" s="43"/>
      <c r="H953" s="43"/>
      <c r="I953" s="43"/>
      <c r="J953" s="43"/>
      <c r="K953" s="45"/>
      <c r="L953" s="43"/>
      <c r="M953" s="43"/>
      <c r="N953" s="43">
        <v>750</v>
      </c>
      <c r="O953" s="43"/>
      <c r="P953" s="43"/>
      <c r="Q953" s="53">
        <f t="shared" si="42"/>
        <v>0</v>
      </c>
      <c r="R953" s="54">
        <f t="shared" si="43"/>
        <v>750</v>
      </c>
      <c r="S953" s="54">
        <f t="shared" si="44"/>
        <v>750</v>
      </c>
      <c r="T953" s="60"/>
      <c r="U953" s="48"/>
    </row>
    <row r="954" spans="1:61" hidden="1" outlineLevel="2">
      <c r="A954" s="151">
        <v>43665</v>
      </c>
      <c r="B954" s="91" t="s">
        <v>619</v>
      </c>
      <c r="C954" s="49">
        <v>19071912</v>
      </c>
      <c r="D954" s="43" t="s">
        <v>60</v>
      </c>
      <c r="E954" s="51" t="s">
        <v>24</v>
      </c>
      <c r="F954" s="49" t="s">
        <v>537</v>
      </c>
      <c r="G954" s="43"/>
      <c r="H954" s="43"/>
      <c r="I954" s="43"/>
      <c r="J954" s="43"/>
      <c r="K954" s="45"/>
      <c r="L954" s="43"/>
      <c r="M954" s="43"/>
      <c r="N954" s="43">
        <v>800</v>
      </c>
      <c r="O954" s="43"/>
      <c r="P954" s="43"/>
      <c r="Q954" s="53">
        <f t="shared" si="42"/>
        <v>0</v>
      </c>
      <c r="R954" s="54">
        <f t="shared" si="43"/>
        <v>800</v>
      </c>
      <c r="S954" s="54">
        <f t="shared" si="44"/>
        <v>800</v>
      </c>
      <c r="T954" s="60"/>
      <c r="U954" s="48"/>
    </row>
    <row r="955" spans="1:61" s="122" customFormat="1" outlineLevel="1" collapsed="1">
      <c r="A955" s="154"/>
      <c r="B955" s="114" t="s">
        <v>1070</v>
      </c>
      <c r="C955" s="115"/>
      <c r="D955" s="113"/>
      <c r="E955" s="117"/>
      <c r="F955" s="115"/>
      <c r="G955" s="113"/>
      <c r="H955" s="113"/>
      <c r="I955" s="113"/>
      <c r="J955" s="113"/>
      <c r="K955" s="118"/>
      <c r="L955" s="113"/>
      <c r="M955" s="113"/>
      <c r="N955" s="113"/>
      <c r="O955" s="113"/>
      <c r="P955" s="113"/>
      <c r="Q955" s="120">
        <f>SUBTOTAL(9,Q952:Q954)</f>
        <v>0</v>
      </c>
      <c r="R955" s="121">
        <f>SUBTOTAL(9,R952:R954)</f>
        <v>2300</v>
      </c>
      <c r="S955" s="121">
        <f>SUBTOTAL(9,S952:S954)</f>
        <v>2300</v>
      </c>
      <c r="T955" s="119" t="s">
        <v>1086</v>
      </c>
      <c r="U955" s="155"/>
      <c r="V955" s="149"/>
      <c r="W955" s="149"/>
      <c r="X955" s="149"/>
      <c r="Y955" s="149"/>
      <c r="Z955" s="149"/>
      <c r="AA955" s="149"/>
      <c r="AB955" s="149"/>
      <c r="AC955" s="149"/>
      <c r="AD955" s="149"/>
      <c r="AN955" s="149"/>
      <c r="AO955" s="149"/>
      <c r="AP955" s="149"/>
      <c r="AQ955" s="149"/>
      <c r="AR955" s="149"/>
      <c r="AS955" s="149"/>
      <c r="AT955" s="149"/>
      <c r="AU955" s="149"/>
      <c r="AV955" s="149"/>
      <c r="AW955" s="149"/>
      <c r="AX955" s="149"/>
      <c r="AY955" s="149"/>
      <c r="AZ955" s="149"/>
      <c r="BA955" s="149"/>
      <c r="BB955" s="149"/>
      <c r="BC955" s="149"/>
      <c r="BD955" s="149"/>
      <c r="BE955" s="149"/>
      <c r="BF955" s="149"/>
      <c r="BG955" s="149"/>
      <c r="BH955" s="149"/>
      <c r="BI955" s="149"/>
    </row>
    <row r="956" spans="1:61" hidden="1" outlineLevel="2">
      <c r="A956" s="151">
        <v>43647</v>
      </c>
      <c r="B956" s="90" t="s">
        <v>22</v>
      </c>
      <c r="C956" s="49">
        <v>19070102</v>
      </c>
      <c r="D956" s="50" t="s">
        <v>23</v>
      </c>
      <c r="E956" s="51" t="s">
        <v>24</v>
      </c>
      <c r="F956" s="49" t="s">
        <v>25</v>
      </c>
      <c r="G956" s="50"/>
      <c r="H956" s="50"/>
      <c r="I956" s="43"/>
      <c r="J956" s="43"/>
      <c r="K956" s="45"/>
      <c r="L956" s="43"/>
      <c r="M956" s="43">
        <v>1178404</v>
      </c>
      <c r="N956" s="43"/>
      <c r="O956" s="43"/>
      <c r="P956" s="52"/>
      <c r="Q956" s="53">
        <f t="shared" si="42"/>
        <v>1178404</v>
      </c>
      <c r="R956" s="54">
        <f t="shared" si="43"/>
        <v>0</v>
      </c>
      <c r="S956" s="54">
        <f t="shared" si="44"/>
        <v>75064.334800000011</v>
      </c>
      <c r="T956" s="60" t="s">
        <v>1096</v>
      </c>
      <c r="U956" s="48"/>
    </row>
    <row r="957" spans="1:61" s="7" customFormat="1" hidden="1" outlineLevel="2">
      <c r="A957" s="151">
        <v>43647</v>
      </c>
      <c r="B957" s="90" t="s">
        <v>22</v>
      </c>
      <c r="C957" s="49">
        <v>19070105</v>
      </c>
      <c r="D957" s="50" t="s">
        <v>23</v>
      </c>
      <c r="E957" s="51" t="s">
        <v>24</v>
      </c>
      <c r="F957" s="49" t="s">
        <v>30</v>
      </c>
      <c r="G957" s="50"/>
      <c r="H957" s="50"/>
      <c r="I957" s="43"/>
      <c r="J957" s="43"/>
      <c r="K957" s="45"/>
      <c r="L957" s="43"/>
      <c r="M957" s="43"/>
      <c r="N957" s="43"/>
      <c r="O957" s="43"/>
      <c r="P957" s="52"/>
      <c r="Q957" s="53">
        <f t="shared" si="42"/>
        <v>0</v>
      </c>
      <c r="R957" s="54">
        <f t="shared" si="43"/>
        <v>0</v>
      </c>
      <c r="S957" s="54">
        <f t="shared" si="44"/>
        <v>0</v>
      </c>
      <c r="T957" s="172"/>
      <c r="U957" s="173"/>
      <c r="V957" s="200"/>
      <c r="W957" s="200"/>
      <c r="X957" s="200"/>
      <c r="Y957" s="200"/>
      <c r="Z957" s="200"/>
      <c r="AA957" s="200"/>
      <c r="AB957" s="200"/>
      <c r="AC957" s="200"/>
      <c r="AD957" s="200"/>
      <c r="AN957" s="200"/>
      <c r="AO957" s="200"/>
      <c r="AP957" s="200"/>
      <c r="AQ957" s="200"/>
      <c r="AR957" s="200"/>
      <c r="AS957" s="200"/>
      <c r="AT957" s="200"/>
      <c r="AU957" s="200"/>
      <c r="AV957" s="200"/>
      <c r="AW957" s="200"/>
      <c r="AX957" s="200"/>
      <c r="AY957" s="200"/>
      <c r="AZ957" s="200"/>
      <c r="BA957" s="200"/>
      <c r="BB957" s="200"/>
      <c r="BC957" s="200"/>
      <c r="BD957" s="200"/>
      <c r="BE957" s="200"/>
      <c r="BF957" s="200"/>
      <c r="BG957" s="200"/>
      <c r="BH957" s="200"/>
      <c r="BI957" s="200"/>
    </row>
    <row r="958" spans="1:61" hidden="1" outlineLevel="2">
      <c r="A958" s="151">
        <v>43647</v>
      </c>
      <c r="B958" s="90" t="s">
        <v>22</v>
      </c>
      <c r="C958" s="49">
        <v>19070121</v>
      </c>
      <c r="D958" s="50" t="s">
        <v>23</v>
      </c>
      <c r="E958" s="51" t="s">
        <v>31</v>
      </c>
      <c r="F958" s="49" t="s">
        <v>32</v>
      </c>
      <c r="G958" s="50"/>
      <c r="H958" s="50"/>
      <c r="I958" s="43"/>
      <c r="J958" s="43"/>
      <c r="K958" s="45"/>
      <c r="L958" s="43"/>
      <c r="M958" s="43"/>
      <c r="N958" s="43"/>
      <c r="O958" s="43"/>
      <c r="P958" s="52"/>
      <c r="Q958" s="53">
        <f t="shared" si="42"/>
        <v>0</v>
      </c>
      <c r="R958" s="54">
        <f t="shared" si="43"/>
        <v>0</v>
      </c>
      <c r="S958" s="54">
        <f t="shared" si="44"/>
        <v>0</v>
      </c>
      <c r="T958" s="60"/>
      <c r="U958" s="48"/>
    </row>
    <row r="959" spans="1:61" s="4" customFormat="1" ht="18" hidden="1" outlineLevel="2" thickBot="1">
      <c r="A959" s="151">
        <v>43647</v>
      </c>
      <c r="B959" s="90" t="s">
        <v>22</v>
      </c>
      <c r="C959" s="49">
        <v>19070109</v>
      </c>
      <c r="D959" s="50" t="s">
        <v>33</v>
      </c>
      <c r="E959" s="51" t="s">
        <v>34</v>
      </c>
      <c r="F959" s="49" t="s">
        <v>37</v>
      </c>
      <c r="G959" s="50"/>
      <c r="H959" s="50"/>
      <c r="I959" s="43"/>
      <c r="J959" s="43"/>
      <c r="K959" s="45"/>
      <c r="L959" s="43"/>
      <c r="M959" s="43"/>
      <c r="N959" s="43"/>
      <c r="O959" s="43"/>
      <c r="P959" s="52"/>
      <c r="Q959" s="53">
        <f t="shared" si="42"/>
        <v>0</v>
      </c>
      <c r="R959" s="54">
        <f t="shared" si="43"/>
        <v>0</v>
      </c>
      <c r="S959" s="54">
        <f t="shared" si="44"/>
        <v>0</v>
      </c>
      <c r="T959" s="60"/>
      <c r="U959" s="48"/>
      <c r="V959" s="197"/>
      <c r="W959" s="197"/>
      <c r="X959" s="197"/>
      <c r="Y959" s="197"/>
      <c r="Z959" s="197"/>
      <c r="AA959" s="197"/>
      <c r="AB959" s="197"/>
      <c r="AC959" s="197"/>
      <c r="AD959" s="197"/>
      <c r="AN959" s="197"/>
      <c r="AO959" s="197"/>
      <c r="AP959" s="197"/>
      <c r="AQ959" s="197"/>
      <c r="AR959" s="197"/>
      <c r="AS959" s="197"/>
      <c r="AT959" s="197"/>
      <c r="AU959" s="197"/>
      <c r="AV959" s="197"/>
      <c r="AW959" s="197"/>
      <c r="AX959" s="197"/>
      <c r="AY959" s="197"/>
      <c r="AZ959" s="197"/>
      <c r="BA959" s="197"/>
      <c r="BB959" s="197"/>
      <c r="BC959" s="197"/>
      <c r="BD959" s="197"/>
      <c r="BE959" s="197"/>
      <c r="BF959" s="197"/>
      <c r="BG959" s="197"/>
      <c r="BH959" s="197"/>
      <c r="BI959" s="197"/>
    </row>
    <row r="960" spans="1:61" ht="18" hidden="1" outlineLevel="2" thickTop="1">
      <c r="A960" s="151">
        <v>43647</v>
      </c>
      <c r="B960" s="90" t="s">
        <v>22</v>
      </c>
      <c r="C960" s="49">
        <v>19070110</v>
      </c>
      <c r="D960" s="50" t="s">
        <v>33</v>
      </c>
      <c r="E960" s="51" t="s">
        <v>34</v>
      </c>
      <c r="F960" s="49" t="s">
        <v>38</v>
      </c>
      <c r="G960" s="50"/>
      <c r="H960" s="50"/>
      <c r="I960" s="43"/>
      <c r="J960" s="43"/>
      <c r="K960" s="45"/>
      <c r="L960" s="43"/>
      <c r="M960" s="43"/>
      <c r="N960" s="43"/>
      <c r="O960" s="43"/>
      <c r="P960" s="52"/>
      <c r="Q960" s="53">
        <f t="shared" si="42"/>
        <v>0</v>
      </c>
      <c r="R960" s="54">
        <f t="shared" si="43"/>
        <v>0</v>
      </c>
      <c r="S960" s="54">
        <f t="shared" si="44"/>
        <v>0</v>
      </c>
      <c r="T960" s="60"/>
      <c r="U960" s="48"/>
    </row>
    <row r="961" spans="1:61" hidden="1" outlineLevel="2">
      <c r="A961" s="151">
        <v>43647</v>
      </c>
      <c r="B961" s="90" t="s">
        <v>22</v>
      </c>
      <c r="C961" s="49">
        <v>19070111</v>
      </c>
      <c r="D961" s="50" t="s">
        <v>39</v>
      </c>
      <c r="E961" s="51" t="s">
        <v>40</v>
      </c>
      <c r="F961" s="49" t="s">
        <v>41</v>
      </c>
      <c r="G961" s="50"/>
      <c r="H961" s="50"/>
      <c r="I961" s="43"/>
      <c r="J961" s="43"/>
      <c r="K961" s="45"/>
      <c r="L961" s="43"/>
      <c r="M961" s="43"/>
      <c r="N961" s="43"/>
      <c r="O961" s="43"/>
      <c r="P961" s="52"/>
      <c r="Q961" s="53">
        <f t="shared" si="42"/>
        <v>0</v>
      </c>
      <c r="R961" s="54">
        <f t="shared" si="43"/>
        <v>0</v>
      </c>
      <c r="S961" s="54">
        <f t="shared" si="44"/>
        <v>0</v>
      </c>
      <c r="T961" s="60"/>
      <c r="U961" s="48"/>
    </row>
    <row r="962" spans="1:61" hidden="1" outlineLevel="2">
      <c r="A962" s="151">
        <v>43647</v>
      </c>
      <c r="B962" s="90" t="s">
        <v>22</v>
      </c>
      <c r="C962" s="49">
        <v>19070112</v>
      </c>
      <c r="D962" s="50" t="s">
        <v>39</v>
      </c>
      <c r="E962" s="51" t="s">
        <v>40</v>
      </c>
      <c r="F962" s="49" t="s">
        <v>42</v>
      </c>
      <c r="G962" s="50"/>
      <c r="H962" s="50"/>
      <c r="I962" s="43"/>
      <c r="J962" s="43"/>
      <c r="K962" s="45"/>
      <c r="L962" s="43"/>
      <c r="M962" s="43"/>
      <c r="N962" s="43"/>
      <c r="O962" s="43"/>
      <c r="P962" s="52"/>
      <c r="Q962" s="53">
        <f t="shared" si="42"/>
        <v>0</v>
      </c>
      <c r="R962" s="54">
        <f t="shared" si="43"/>
        <v>0</v>
      </c>
      <c r="S962" s="54">
        <f t="shared" si="44"/>
        <v>0</v>
      </c>
      <c r="T962" s="60"/>
      <c r="U962" s="48"/>
    </row>
    <row r="963" spans="1:61" s="3" customFormat="1" hidden="1" outlineLevel="2">
      <c r="A963" s="151">
        <v>43647</v>
      </c>
      <c r="B963" s="90" t="s">
        <v>22</v>
      </c>
      <c r="C963" s="49">
        <v>19070114</v>
      </c>
      <c r="D963" s="50" t="s">
        <v>39</v>
      </c>
      <c r="E963" s="51" t="s">
        <v>40</v>
      </c>
      <c r="F963" s="49" t="s">
        <v>45</v>
      </c>
      <c r="G963" s="50"/>
      <c r="H963" s="50"/>
      <c r="I963" s="43"/>
      <c r="J963" s="43"/>
      <c r="K963" s="45"/>
      <c r="L963" s="43"/>
      <c r="M963" s="43"/>
      <c r="N963" s="43"/>
      <c r="O963" s="43"/>
      <c r="P963" s="52"/>
      <c r="Q963" s="53">
        <f t="shared" si="42"/>
        <v>0</v>
      </c>
      <c r="R963" s="54">
        <f t="shared" si="43"/>
        <v>0</v>
      </c>
      <c r="S963" s="54">
        <f t="shared" si="44"/>
        <v>0</v>
      </c>
      <c r="T963" s="152"/>
      <c r="U963" s="54"/>
      <c r="V963" s="196"/>
      <c r="W963" s="196"/>
      <c r="X963" s="196"/>
      <c r="Y963" s="196"/>
      <c r="Z963" s="196"/>
      <c r="AA963" s="196"/>
      <c r="AB963" s="196"/>
      <c r="AC963" s="196"/>
      <c r="AD963" s="196"/>
      <c r="AN963" s="196"/>
      <c r="AO963" s="196"/>
      <c r="AP963" s="196"/>
      <c r="AQ963" s="196"/>
      <c r="AR963" s="196"/>
      <c r="AS963" s="196"/>
      <c r="AT963" s="196"/>
      <c r="AU963" s="196"/>
      <c r="AV963" s="196"/>
      <c r="AW963" s="196"/>
      <c r="AX963" s="196"/>
      <c r="AY963" s="196"/>
      <c r="AZ963" s="196"/>
      <c r="BA963" s="196"/>
      <c r="BB963" s="196"/>
      <c r="BC963" s="196"/>
      <c r="BD963" s="196"/>
      <c r="BE963" s="196"/>
      <c r="BF963" s="196"/>
      <c r="BG963" s="196"/>
      <c r="BH963" s="196"/>
      <c r="BI963" s="196"/>
    </row>
    <row r="964" spans="1:61" hidden="1" outlineLevel="2">
      <c r="A964" s="151">
        <v>43647</v>
      </c>
      <c r="B964" s="90" t="s">
        <v>22</v>
      </c>
      <c r="C964" s="49">
        <v>19070116</v>
      </c>
      <c r="D964" s="50" t="s">
        <v>47</v>
      </c>
      <c r="E964" s="51" t="s">
        <v>48</v>
      </c>
      <c r="F964" s="49" t="s">
        <v>50</v>
      </c>
      <c r="G964" s="50"/>
      <c r="H964" s="50"/>
      <c r="I964" s="43"/>
      <c r="J964" s="43"/>
      <c r="K964" s="45"/>
      <c r="L964" s="43"/>
      <c r="M964" s="43"/>
      <c r="N964" s="43"/>
      <c r="O964" s="43"/>
      <c r="P964" s="52"/>
      <c r="Q964" s="53">
        <f t="shared" si="42"/>
        <v>0</v>
      </c>
      <c r="R964" s="54">
        <f t="shared" si="43"/>
        <v>0</v>
      </c>
      <c r="S964" s="54">
        <f t="shared" si="44"/>
        <v>0</v>
      </c>
      <c r="T964" s="60"/>
      <c r="U964" s="48"/>
    </row>
    <row r="965" spans="1:61" s="3" customFormat="1" hidden="1" outlineLevel="2">
      <c r="A965" s="151">
        <v>43647</v>
      </c>
      <c r="B965" s="90" t="s">
        <v>22</v>
      </c>
      <c r="C965" s="49">
        <v>19070117</v>
      </c>
      <c r="D965" s="50" t="s">
        <v>47</v>
      </c>
      <c r="E965" s="51" t="s">
        <v>51</v>
      </c>
      <c r="F965" s="49" t="s">
        <v>52</v>
      </c>
      <c r="G965" s="50"/>
      <c r="H965" s="50"/>
      <c r="I965" s="43"/>
      <c r="J965" s="43"/>
      <c r="K965" s="45"/>
      <c r="L965" s="43"/>
      <c r="M965" s="43"/>
      <c r="N965" s="43"/>
      <c r="O965" s="43"/>
      <c r="P965" s="52"/>
      <c r="Q965" s="53">
        <f t="shared" si="42"/>
        <v>0</v>
      </c>
      <c r="R965" s="54">
        <f t="shared" si="43"/>
        <v>0</v>
      </c>
      <c r="S965" s="54">
        <f t="shared" si="44"/>
        <v>0</v>
      </c>
      <c r="T965" s="152"/>
      <c r="U965" s="54"/>
      <c r="V965" s="196"/>
      <c r="W965" s="196"/>
      <c r="X965" s="196"/>
      <c r="Y965" s="196"/>
      <c r="Z965" s="196"/>
      <c r="AA965" s="196"/>
      <c r="AB965" s="196"/>
      <c r="AC965" s="196"/>
      <c r="AD965" s="196"/>
      <c r="AN965" s="196"/>
      <c r="AO965" s="196"/>
      <c r="AP965" s="196"/>
      <c r="AQ965" s="196"/>
      <c r="AR965" s="196"/>
      <c r="AS965" s="196"/>
      <c r="AT965" s="196"/>
      <c r="AU965" s="196"/>
      <c r="AV965" s="196"/>
      <c r="AW965" s="196"/>
      <c r="AX965" s="196"/>
      <c r="AY965" s="196"/>
      <c r="AZ965" s="196"/>
      <c r="BA965" s="196"/>
      <c r="BB965" s="196"/>
      <c r="BC965" s="196"/>
      <c r="BD965" s="196"/>
      <c r="BE965" s="196"/>
      <c r="BF965" s="196"/>
      <c r="BG965" s="196"/>
      <c r="BH965" s="196"/>
      <c r="BI965" s="196"/>
    </row>
    <row r="966" spans="1:61" s="7" customFormat="1" hidden="1" outlineLevel="2">
      <c r="A966" s="151">
        <v>43647</v>
      </c>
      <c r="B966" s="90" t="s">
        <v>22</v>
      </c>
      <c r="C966" s="49">
        <v>19070120</v>
      </c>
      <c r="D966" s="50" t="s">
        <v>53</v>
      </c>
      <c r="E966" s="51" t="s">
        <v>31</v>
      </c>
      <c r="F966" s="49" t="s">
        <v>30</v>
      </c>
      <c r="G966" s="50"/>
      <c r="H966" s="50"/>
      <c r="I966" s="43"/>
      <c r="J966" s="43"/>
      <c r="K966" s="45"/>
      <c r="L966" s="43"/>
      <c r="M966" s="43"/>
      <c r="N966" s="43"/>
      <c r="O966" s="43"/>
      <c r="P966" s="52"/>
      <c r="Q966" s="53">
        <f t="shared" si="42"/>
        <v>0</v>
      </c>
      <c r="R966" s="54">
        <f t="shared" si="43"/>
        <v>0</v>
      </c>
      <c r="S966" s="54">
        <f t="shared" si="44"/>
        <v>0</v>
      </c>
      <c r="T966" s="172"/>
      <c r="U966" s="173"/>
      <c r="V966" s="200"/>
      <c r="W966" s="200"/>
      <c r="X966" s="200"/>
      <c r="Y966" s="200"/>
      <c r="Z966" s="200"/>
      <c r="AA966" s="200"/>
      <c r="AB966" s="200"/>
      <c r="AC966" s="200"/>
      <c r="AD966" s="200"/>
      <c r="AN966" s="200"/>
      <c r="AO966" s="200"/>
      <c r="AP966" s="200"/>
      <c r="AQ966" s="200"/>
      <c r="AR966" s="200"/>
      <c r="AS966" s="200"/>
      <c r="AT966" s="200"/>
      <c r="AU966" s="200"/>
      <c r="AV966" s="200"/>
      <c r="AW966" s="200"/>
      <c r="AX966" s="200"/>
      <c r="AY966" s="200"/>
      <c r="AZ966" s="200"/>
      <c r="BA966" s="200"/>
      <c r="BB966" s="200"/>
      <c r="BC966" s="200"/>
      <c r="BD966" s="200"/>
      <c r="BE966" s="200"/>
      <c r="BF966" s="200"/>
      <c r="BG966" s="200"/>
      <c r="BH966" s="200"/>
      <c r="BI966" s="200"/>
    </row>
    <row r="967" spans="1:61" s="7" customFormat="1" hidden="1" outlineLevel="2">
      <c r="A967" s="151">
        <v>43647</v>
      </c>
      <c r="B967" s="90" t="s">
        <v>22</v>
      </c>
      <c r="C967" s="49">
        <v>19070106</v>
      </c>
      <c r="D967" s="50" t="s">
        <v>53</v>
      </c>
      <c r="E967" s="51" t="s">
        <v>24</v>
      </c>
      <c r="F967" s="49" t="s">
        <v>58</v>
      </c>
      <c r="G967" s="50"/>
      <c r="H967" s="50"/>
      <c r="I967" s="43"/>
      <c r="J967" s="43"/>
      <c r="K967" s="45"/>
      <c r="L967" s="43"/>
      <c r="M967" s="43"/>
      <c r="N967" s="43"/>
      <c r="O967" s="43"/>
      <c r="P967" s="52"/>
      <c r="Q967" s="53">
        <f t="shared" si="42"/>
        <v>0</v>
      </c>
      <c r="R967" s="54">
        <f t="shared" si="43"/>
        <v>0</v>
      </c>
      <c r="S967" s="54">
        <f t="shared" si="44"/>
        <v>0</v>
      </c>
      <c r="T967" s="172"/>
      <c r="U967" s="173"/>
      <c r="V967" s="200"/>
      <c r="W967" s="200"/>
      <c r="X967" s="200"/>
      <c r="Y967" s="200"/>
      <c r="Z967" s="200"/>
      <c r="AA967" s="200"/>
      <c r="AB967" s="200"/>
      <c r="AC967" s="200"/>
      <c r="AD967" s="200"/>
      <c r="AN967" s="200"/>
      <c r="AO967" s="200"/>
      <c r="AP967" s="200"/>
      <c r="AQ967" s="200"/>
      <c r="AR967" s="200"/>
      <c r="AS967" s="200"/>
      <c r="AT967" s="200"/>
      <c r="AU967" s="200"/>
      <c r="AV967" s="200"/>
      <c r="AW967" s="200"/>
      <c r="AX967" s="200"/>
      <c r="AY967" s="200"/>
      <c r="AZ967" s="200"/>
      <c r="BA967" s="200"/>
      <c r="BB967" s="200"/>
      <c r="BC967" s="200"/>
      <c r="BD967" s="200"/>
      <c r="BE967" s="200"/>
      <c r="BF967" s="200"/>
      <c r="BG967" s="200"/>
      <c r="BH967" s="200"/>
      <c r="BI967" s="200"/>
    </row>
    <row r="968" spans="1:61" s="3" customFormat="1" ht="17.100000000000001" hidden="1" customHeight="1" outlineLevel="2">
      <c r="A968" s="151">
        <v>43647</v>
      </c>
      <c r="B968" s="90" t="s">
        <v>22</v>
      </c>
      <c r="C968" s="49">
        <v>19070126</v>
      </c>
      <c r="D968" s="57" t="s">
        <v>66</v>
      </c>
      <c r="E968" s="51" t="s">
        <v>67</v>
      </c>
      <c r="F968" s="49" t="s">
        <v>68</v>
      </c>
      <c r="G968" s="50"/>
      <c r="H968" s="50"/>
      <c r="I968" s="43"/>
      <c r="J968" s="43"/>
      <c r="K968" s="45"/>
      <c r="L968" s="43"/>
      <c r="M968" s="43"/>
      <c r="N968" s="43"/>
      <c r="O968" s="43"/>
      <c r="P968" s="52"/>
      <c r="Q968" s="53">
        <f t="shared" si="42"/>
        <v>0</v>
      </c>
      <c r="R968" s="54">
        <f t="shared" si="43"/>
        <v>0</v>
      </c>
      <c r="S968" s="54">
        <f t="shared" si="44"/>
        <v>0</v>
      </c>
      <c r="T968" s="152"/>
      <c r="U968" s="54"/>
      <c r="V968" s="196"/>
      <c r="W968" s="196"/>
      <c r="X968" s="196"/>
      <c r="Y968" s="196"/>
      <c r="Z968" s="196"/>
      <c r="AA968" s="196"/>
      <c r="AB968" s="196"/>
      <c r="AC968" s="196"/>
      <c r="AD968" s="196"/>
      <c r="AN968" s="196"/>
      <c r="AO968" s="196"/>
      <c r="AP968" s="196"/>
      <c r="AQ968" s="196"/>
      <c r="AR968" s="196"/>
      <c r="AS968" s="196"/>
      <c r="AT968" s="196"/>
      <c r="AU968" s="196"/>
      <c r="AV968" s="196"/>
      <c r="AW968" s="196"/>
      <c r="AX968" s="196"/>
      <c r="AY968" s="196"/>
      <c r="AZ968" s="196"/>
      <c r="BA968" s="196"/>
      <c r="BB968" s="196"/>
      <c r="BC968" s="196"/>
      <c r="BD968" s="196"/>
      <c r="BE968" s="196"/>
      <c r="BF968" s="196"/>
      <c r="BG968" s="196"/>
      <c r="BH968" s="196"/>
      <c r="BI968" s="196"/>
    </row>
    <row r="969" spans="1:61" s="3" customFormat="1" ht="17.100000000000001" hidden="1" customHeight="1" outlineLevel="2">
      <c r="A969" s="151">
        <v>43647</v>
      </c>
      <c r="B969" s="90" t="s">
        <v>22</v>
      </c>
      <c r="C969" s="49">
        <v>19070127</v>
      </c>
      <c r="D969" s="57" t="s">
        <v>66</v>
      </c>
      <c r="E969" s="51" t="s">
        <v>67</v>
      </c>
      <c r="F969" s="49" t="s">
        <v>69</v>
      </c>
      <c r="G969" s="50"/>
      <c r="H969" s="50"/>
      <c r="I969" s="43"/>
      <c r="J969" s="43"/>
      <c r="K969" s="45"/>
      <c r="L969" s="43"/>
      <c r="M969" s="43"/>
      <c r="N969" s="43"/>
      <c r="O969" s="43"/>
      <c r="P969" s="52"/>
      <c r="Q969" s="53">
        <f t="shared" si="42"/>
        <v>0</v>
      </c>
      <c r="R969" s="54">
        <f t="shared" si="43"/>
        <v>0</v>
      </c>
      <c r="S969" s="54">
        <f t="shared" si="44"/>
        <v>0</v>
      </c>
      <c r="T969" s="152"/>
      <c r="U969" s="54"/>
      <c r="V969" s="196"/>
      <c r="W969" s="196"/>
      <c r="X969" s="196"/>
      <c r="Y969" s="196"/>
      <c r="Z969" s="196"/>
      <c r="AA969" s="196"/>
      <c r="AB969" s="196"/>
      <c r="AC969" s="196"/>
      <c r="AD969" s="196"/>
      <c r="AN969" s="196"/>
      <c r="AO969" s="196"/>
      <c r="AP969" s="196"/>
      <c r="AQ969" s="196"/>
      <c r="AR969" s="196"/>
      <c r="AS969" s="196"/>
      <c r="AT969" s="196"/>
      <c r="AU969" s="196"/>
      <c r="AV969" s="196"/>
      <c r="AW969" s="196"/>
      <c r="AX969" s="196"/>
      <c r="AY969" s="196"/>
      <c r="AZ969" s="196"/>
      <c r="BA969" s="196"/>
      <c r="BB969" s="196"/>
      <c r="BC969" s="196"/>
      <c r="BD969" s="196"/>
      <c r="BE969" s="196"/>
      <c r="BF969" s="196"/>
      <c r="BG969" s="196"/>
      <c r="BH969" s="196"/>
      <c r="BI969" s="196"/>
    </row>
    <row r="970" spans="1:61" s="3" customFormat="1" hidden="1" outlineLevel="2">
      <c r="A970" s="151">
        <v>43647</v>
      </c>
      <c r="B970" s="90" t="s">
        <v>22</v>
      </c>
      <c r="C970" s="49">
        <v>19070128</v>
      </c>
      <c r="D970" s="57" t="s">
        <v>66</v>
      </c>
      <c r="E970" s="51" t="s">
        <v>67</v>
      </c>
      <c r="F970" s="49" t="s">
        <v>70</v>
      </c>
      <c r="G970" s="50"/>
      <c r="H970" s="50"/>
      <c r="I970" s="43"/>
      <c r="J970" s="43"/>
      <c r="K970" s="45"/>
      <c r="L970" s="43"/>
      <c r="M970" s="43"/>
      <c r="N970" s="43"/>
      <c r="O970" s="43"/>
      <c r="P970" s="52"/>
      <c r="Q970" s="53">
        <f t="shared" si="42"/>
        <v>0</v>
      </c>
      <c r="R970" s="54">
        <f t="shared" si="43"/>
        <v>0</v>
      </c>
      <c r="S970" s="54">
        <f t="shared" si="44"/>
        <v>0</v>
      </c>
      <c r="T970" s="152"/>
      <c r="U970" s="54"/>
      <c r="V970" s="196"/>
      <c r="W970" s="196"/>
      <c r="X970" s="196"/>
      <c r="Y970" s="196"/>
      <c r="Z970" s="196"/>
      <c r="AA970" s="196"/>
      <c r="AB970" s="196"/>
      <c r="AC970" s="196"/>
      <c r="AD970" s="196"/>
      <c r="AN970" s="196"/>
      <c r="AO970" s="196"/>
      <c r="AP970" s="196"/>
      <c r="AQ970" s="196"/>
      <c r="AR970" s="196"/>
      <c r="AS970" s="196"/>
      <c r="AT970" s="196"/>
      <c r="AU970" s="196"/>
      <c r="AV970" s="196"/>
      <c r="AW970" s="196"/>
      <c r="AX970" s="196"/>
      <c r="AY970" s="196"/>
      <c r="AZ970" s="196"/>
      <c r="BA970" s="196"/>
      <c r="BB970" s="196"/>
      <c r="BC970" s="196"/>
      <c r="BD970" s="196"/>
      <c r="BE970" s="196"/>
      <c r="BF970" s="196"/>
      <c r="BG970" s="196"/>
      <c r="BH970" s="196"/>
      <c r="BI970" s="196"/>
    </row>
    <row r="971" spans="1:61" s="3" customFormat="1" hidden="1" outlineLevel="2">
      <c r="A971" s="151">
        <v>43647</v>
      </c>
      <c r="B971" s="90" t="s">
        <v>22</v>
      </c>
      <c r="C971" s="49">
        <v>19070125</v>
      </c>
      <c r="D971" s="50" t="s">
        <v>77</v>
      </c>
      <c r="E971" s="51" t="s">
        <v>73</v>
      </c>
      <c r="F971" s="49" t="s">
        <v>81</v>
      </c>
      <c r="G971" s="50"/>
      <c r="H971" s="50"/>
      <c r="I971" s="43"/>
      <c r="J971" s="43"/>
      <c r="K971" s="45"/>
      <c r="L971" s="43"/>
      <c r="M971" s="43"/>
      <c r="N971" s="43"/>
      <c r="O971" s="43"/>
      <c r="P971" s="52"/>
      <c r="Q971" s="53">
        <f t="shared" si="42"/>
        <v>0</v>
      </c>
      <c r="R971" s="54">
        <f t="shared" si="43"/>
        <v>0</v>
      </c>
      <c r="S971" s="54">
        <f t="shared" si="44"/>
        <v>0</v>
      </c>
      <c r="T971" s="152"/>
      <c r="U971" s="54"/>
      <c r="V971" s="196"/>
      <c r="W971" s="196"/>
      <c r="X971" s="196"/>
      <c r="Y971" s="196"/>
      <c r="Z971" s="196"/>
      <c r="AA971" s="196"/>
      <c r="AB971" s="196"/>
      <c r="AC971" s="196"/>
      <c r="AD971" s="196"/>
      <c r="AN971" s="196"/>
      <c r="AO971" s="196"/>
      <c r="AP971" s="196"/>
      <c r="AQ971" s="196"/>
      <c r="AR971" s="196"/>
      <c r="AS971" s="196"/>
      <c r="AT971" s="196"/>
      <c r="AU971" s="196"/>
      <c r="AV971" s="196"/>
      <c r="AW971" s="196"/>
      <c r="AX971" s="196"/>
      <c r="AY971" s="196"/>
      <c r="AZ971" s="196"/>
      <c r="BA971" s="196"/>
      <c r="BB971" s="196"/>
      <c r="BC971" s="196"/>
      <c r="BD971" s="196"/>
      <c r="BE971" s="196"/>
      <c r="BF971" s="196"/>
      <c r="BG971" s="196"/>
      <c r="BH971" s="196"/>
      <c r="BI971" s="196"/>
    </row>
    <row r="972" spans="1:61" s="7" customFormat="1" hidden="1" outlineLevel="2">
      <c r="A972" s="151">
        <v>43648</v>
      </c>
      <c r="B972" s="91" t="s">
        <v>22</v>
      </c>
      <c r="C972" s="49">
        <v>19070207</v>
      </c>
      <c r="D972" s="50" t="s">
        <v>39</v>
      </c>
      <c r="E972" s="51" t="s">
        <v>40</v>
      </c>
      <c r="F972" s="49" t="s">
        <v>93</v>
      </c>
      <c r="G972" s="50"/>
      <c r="H972" s="50"/>
      <c r="I972" s="43"/>
      <c r="J972" s="43"/>
      <c r="K972" s="45"/>
      <c r="L972" s="43"/>
      <c r="M972" s="43"/>
      <c r="N972" s="43"/>
      <c r="O972" s="43"/>
      <c r="P972" s="52"/>
      <c r="Q972" s="53">
        <f t="shared" si="42"/>
        <v>0</v>
      </c>
      <c r="R972" s="54">
        <f t="shared" si="43"/>
        <v>0</v>
      </c>
      <c r="S972" s="54">
        <f t="shared" si="44"/>
        <v>0</v>
      </c>
      <c r="T972" s="172"/>
      <c r="U972" s="173"/>
      <c r="V972" s="200"/>
      <c r="W972" s="200"/>
      <c r="X972" s="200"/>
      <c r="Y972" s="200"/>
      <c r="Z972" s="200"/>
      <c r="AA972" s="200"/>
      <c r="AB972" s="200"/>
      <c r="AC972" s="200"/>
      <c r="AD972" s="200"/>
      <c r="AN972" s="200"/>
      <c r="AO972" s="200"/>
      <c r="AP972" s="200"/>
      <c r="AQ972" s="200"/>
      <c r="AR972" s="200"/>
      <c r="AS972" s="200"/>
      <c r="AT972" s="200"/>
      <c r="AU972" s="200"/>
      <c r="AV972" s="200"/>
      <c r="AW972" s="200"/>
      <c r="AX972" s="200"/>
      <c r="AY972" s="200"/>
      <c r="AZ972" s="200"/>
      <c r="BA972" s="200"/>
      <c r="BB972" s="200"/>
      <c r="BC972" s="200"/>
      <c r="BD972" s="200"/>
      <c r="BE972" s="200"/>
      <c r="BF972" s="200"/>
      <c r="BG972" s="200"/>
      <c r="BH972" s="200"/>
      <c r="BI972" s="200"/>
    </row>
    <row r="973" spans="1:61" hidden="1" outlineLevel="2">
      <c r="A973" s="151">
        <v>43648</v>
      </c>
      <c r="B973" s="91" t="s">
        <v>22</v>
      </c>
      <c r="C973" s="49">
        <v>19070212</v>
      </c>
      <c r="D973" s="50" t="s">
        <v>47</v>
      </c>
      <c r="E973" s="51" t="s">
        <v>51</v>
      </c>
      <c r="F973" s="49" t="s">
        <v>98</v>
      </c>
      <c r="G973" s="50"/>
      <c r="H973" s="50"/>
      <c r="I973" s="43"/>
      <c r="J973" s="43"/>
      <c r="K973" s="45"/>
      <c r="L973" s="43"/>
      <c r="M973" s="43"/>
      <c r="N973" s="43"/>
      <c r="O973" s="43"/>
      <c r="P973" s="52"/>
      <c r="Q973" s="53">
        <f t="shared" si="42"/>
        <v>0</v>
      </c>
      <c r="R973" s="54">
        <f t="shared" si="43"/>
        <v>0</v>
      </c>
      <c r="S973" s="54">
        <f t="shared" si="44"/>
        <v>0</v>
      </c>
      <c r="T973" s="60"/>
      <c r="U973" s="48"/>
    </row>
    <row r="974" spans="1:61" s="3" customFormat="1" hidden="1" outlineLevel="2">
      <c r="A974" s="151">
        <v>43648</v>
      </c>
      <c r="B974" s="91" t="s">
        <v>22</v>
      </c>
      <c r="C974" s="49">
        <v>19070213</v>
      </c>
      <c r="D974" s="50" t="s">
        <v>47</v>
      </c>
      <c r="E974" s="51" t="s">
        <v>51</v>
      </c>
      <c r="F974" s="49" t="s">
        <v>99</v>
      </c>
      <c r="G974" s="50"/>
      <c r="H974" s="50"/>
      <c r="I974" s="43"/>
      <c r="J974" s="43"/>
      <c r="K974" s="45"/>
      <c r="L974" s="43"/>
      <c r="M974" s="43"/>
      <c r="N974" s="43"/>
      <c r="O974" s="43"/>
      <c r="P974" s="52"/>
      <c r="Q974" s="53">
        <f t="shared" si="42"/>
        <v>0</v>
      </c>
      <c r="R974" s="54">
        <f t="shared" si="43"/>
        <v>0</v>
      </c>
      <c r="S974" s="54">
        <f t="shared" si="44"/>
        <v>0</v>
      </c>
      <c r="T974" s="152"/>
      <c r="U974" s="54"/>
      <c r="V974" s="196"/>
      <c r="W974" s="196"/>
      <c r="X974" s="196"/>
      <c r="Y974" s="196"/>
      <c r="Z974" s="196"/>
      <c r="AA974" s="196"/>
      <c r="AB974" s="196"/>
      <c r="AC974" s="196"/>
      <c r="AD974" s="196"/>
      <c r="AN974" s="196"/>
      <c r="AO974" s="196"/>
      <c r="AP974" s="196"/>
      <c r="AQ974" s="196"/>
      <c r="AR974" s="196"/>
      <c r="AS974" s="196"/>
      <c r="AT974" s="196"/>
      <c r="AU974" s="196"/>
      <c r="AV974" s="196"/>
      <c r="AW974" s="196"/>
      <c r="AX974" s="196"/>
      <c r="AY974" s="196"/>
      <c r="AZ974" s="196"/>
      <c r="BA974" s="196"/>
      <c r="BB974" s="196"/>
      <c r="BC974" s="196"/>
      <c r="BD974" s="196"/>
      <c r="BE974" s="196"/>
      <c r="BF974" s="196"/>
      <c r="BG974" s="196"/>
      <c r="BH974" s="196"/>
      <c r="BI974" s="196"/>
    </row>
    <row r="975" spans="1:61" s="3" customFormat="1" hidden="1" outlineLevel="2">
      <c r="A975" s="151">
        <v>43648</v>
      </c>
      <c r="B975" s="91" t="s">
        <v>22</v>
      </c>
      <c r="C975" s="49">
        <v>19070218</v>
      </c>
      <c r="D975" s="50" t="s">
        <v>102</v>
      </c>
      <c r="E975" s="51" t="s">
        <v>67</v>
      </c>
      <c r="F975" s="49" t="s">
        <v>105</v>
      </c>
      <c r="G975" s="50"/>
      <c r="H975" s="50"/>
      <c r="I975" s="43"/>
      <c r="J975" s="43"/>
      <c r="K975" s="45"/>
      <c r="L975" s="43"/>
      <c r="M975" s="43"/>
      <c r="N975" s="43"/>
      <c r="O975" s="43"/>
      <c r="P975" s="52"/>
      <c r="Q975" s="53">
        <f t="shared" si="42"/>
        <v>0</v>
      </c>
      <c r="R975" s="54">
        <f t="shared" si="43"/>
        <v>0</v>
      </c>
      <c r="S975" s="54">
        <f t="shared" si="44"/>
        <v>0</v>
      </c>
      <c r="T975" s="152"/>
      <c r="U975" s="54"/>
      <c r="V975" s="196"/>
      <c r="W975" s="196"/>
      <c r="X975" s="196"/>
      <c r="Y975" s="196"/>
      <c r="Z975" s="196"/>
      <c r="AA975" s="196"/>
      <c r="AB975" s="196"/>
      <c r="AC975" s="196"/>
      <c r="AD975" s="196"/>
      <c r="AN975" s="196"/>
      <c r="AO975" s="196"/>
      <c r="AP975" s="196"/>
      <c r="AQ975" s="196"/>
      <c r="AR975" s="196"/>
      <c r="AS975" s="196"/>
      <c r="AT975" s="196"/>
      <c r="AU975" s="196"/>
      <c r="AV975" s="196"/>
      <c r="AW975" s="196"/>
      <c r="AX975" s="196"/>
      <c r="AY975" s="196"/>
      <c r="AZ975" s="196"/>
      <c r="BA975" s="196"/>
      <c r="BB975" s="196"/>
      <c r="BC975" s="196"/>
      <c r="BD975" s="196"/>
      <c r="BE975" s="196"/>
      <c r="BF975" s="196"/>
      <c r="BG975" s="196"/>
      <c r="BH975" s="196"/>
      <c r="BI975" s="196"/>
    </row>
    <row r="976" spans="1:61" s="7" customFormat="1" hidden="1" outlineLevel="2">
      <c r="A976" s="151">
        <v>43648</v>
      </c>
      <c r="B976" s="91" t="s">
        <v>22</v>
      </c>
      <c r="C976" s="49">
        <v>19070220</v>
      </c>
      <c r="D976" s="50" t="s">
        <v>102</v>
      </c>
      <c r="E976" s="51" t="s">
        <v>67</v>
      </c>
      <c r="F976" s="49" t="s">
        <v>107</v>
      </c>
      <c r="G976" s="50"/>
      <c r="H976" s="50"/>
      <c r="I976" s="43"/>
      <c r="J976" s="43"/>
      <c r="K976" s="45"/>
      <c r="L976" s="43"/>
      <c r="M976" s="43"/>
      <c r="N976" s="43"/>
      <c r="O976" s="43"/>
      <c r="P976" s="52"/>
      <c r="Q976" s="53">
        <f t="shared" si="42"/>
        <v>0</v>
      </c>
      <c r="R976" s="54">
        <f t="shared" si="43"/>
        <v>0</v>
      </c>
      <c r="S976" s="54">
        <f t="shared" si="44"/>
        <v>0</v>
      </c>
      <c r="T976" s="172"/>
      <c r="U976" s="173"/>
      <c r="V976" s="200"/>
      <c r="W976" s="200"/>
      <c r="X976" s="200"/>
      <c r="Y976" s="200"/>
      <c r="Z976" s="200"/>
      <c r="AA976" s="200"/>
      <c r="AB976" s="200"/>
      <c r="AC976" s="200"/>
      <c r="AD976" s="200"/>
      <c r="AN976" s="200"/>
      <c r="AO976" s="200"/>
      <c r="AP976" s="200"/>
      <c r="AQ976" s="200"/>
      <c r="AR976" s="200"/>
      <c r="AS976" s="200"/>
      <c r="AT976" s="200"/>
      <c r="AU976" s="200"/>
      <c r="AV976" s="200"/>
      <c r="AW976" s="200"/>
      <c r="AX976" s="200"/>
      <c r="AY976" s="200"/>
      <c r="AZ976" s="200"/>
      <c r="BA976" s="200"/>
      <c r="BB976" s="200"/>
      <c r="BC976" s="200"/>
      <c r="BD976" s="200"/>
      <c r="BE976" s="200"/>
      <c r="BF976" s="200"/>
      <c r="BG976" s="200"/>
      <c r="BH976" s="200"/>
      <c r="BI976" s="200"/>
    </row>
    <row r="977" spans="1:61" s="3" customFormat="1" hidden="1" outlineLevel="2">
      <c r="A977" s="151">
        <v>43649</v>
      </c>
      <c r="B977" s="90" t="s">
        <v>22</v>
      </c>
      <c r="C977" s="49">
        <v>19070307</v>
      </c>
      <c r="D977" s="50" t="s">
        <v>47</v>
      </c>
      <c r="E977" s="51" t="s">
        <v>24</v>
      </c>
      <c r="F977" s="49" t="s">
        <v>123</v>
      </c>
      <c r="G977" s="50"/>
      <c r="H977" s="50"/>
      <c r="I977" s="43"/>
      <c r="J977" s="43"/>
      <c r="K977" s="45"/>
      <c r="L977" s="43"/>
      <c r="M977" s="43"/>
      <c r="N977" s="43"/>
      <c r="O977" s="43"/>
      <c r="P977" s="52"/>
      <c r="Q977" s="53">
        <f t="shared" si="42"/>
        <v>0</v>
      </c>
      <c r="R977" s="54">
        <f t="shared" si="43"/>
        <v>0</v>
      </c>
      <c r="S977" s="54">
        <f t="shared" si="44"/>
        <v>0</v>
      </c>
      <c r="T977" s="152"/>
      <c r="U977" s="54"/>
      <c r="V977" s="196"/>
      <c r="W977" s="196"/>
      <c r="X977" s="196"/>
      <c r="Y977" s="196"/>
      <c r="Z977" s="196"/>
      <c r="AA977" s="196"/>
      <c r="AB977" s="196"/>
      <c r="AC977" s="196"/>
      <c r="AD977" s="196"/>
      <c r="AN977" s="196"/>
      <c r="AO977" s="196"/>
      <c r="AP977" s="196"/>
      <c r="AQ977" s="196"/>
      <c r="AR977" s="196"/>
      <c r="AS977" s="196"/>
      <c r="AT977" s="196"/>
      <c r="AU977" s="196"/>
      <c r="AV977" s="196"/>
      <c r="AW977" s="196"/>
      <c r="AX977" s="196"/>
      <c r="AY977" s="196"/>
      <c r="AZ977" s="196"/>
      <c r="BA977" s="196"/>
      <c r="BB977" s="196"/>
      <c r="BC977" s="196"/>
      <c r="BD977" s="196"/>
      <c r="BE977" s="196"/>
      <c r="BF977" s="196"/>
      <c r="BG977" s="196"/>
      <c r="BH977" s="196"/>
      <c r="BI977" s="196"/>
    </row>
    <row r="978" spans="1:61" s="3" customFormat="1" ht="17.100000000000001" hidden="1" customHeight="1" outlineLevel="2">
      <c r="A978" s="151">
        <v>43649</v>
      </c>
      <c r="B978" s="90" t="s">
        <v>22</v>
      </c>
      <c r="C978" s="49">
        <v>19070308</v>
      </c>
      <c r="D978" s="50" t="s">
        <v>47</v>
      </c>
      <c r="E978" s="51" t="s">
        <v>24</v>
      </c>
      <c r="F978" s="49" t="s">
        <v>124</v>
      </c>
      <c r="G978" s="50"/>
      <c r="H978" s="50"/>
      <c r="I978" s="43"/>
      <c r="J978" s="43"/>
      <c r="K978" s="45"/>
      <c r="L978" s="43"/>
      <c r="M978" s="43"/>
      <c r="N978" s="43"/>
      <c r="O978" s="43"/>
      <c r="P978" s="52"/>
      <c r="Q978" s="53">
        <f t="shared" si="42"/>
        <v>0</v>
      </c>
      <c r="R978" s="54">
        <f t="shared" si="43"/>
        <v>0</v>
      </c>
      <c r="S978" s="54">
        <f t="shared" si="44"/>
        <v>0</v>
      </c>
      <c r="T978" s="152"/>
      <c r="U978" s="54"/>
      <c r="V978" s="196"/>
      <c r="W978" s="196"/>
      <c r="X978" s="196"/>
      <c r="Y978" s="196"/>
      <c r="Z978" s="196"/>
      <c r="AA978" s="196"/>
      <c r="AB978" s="196"/>
      <c r="AC978" s="196"/>
      <c r="AD978" s="196"/>
      <c r="AN978" s="196"/>
      <c r="AO978" s="196"/>
      <c r="AP978" s="196"/>
      <c r="AQ978" s="196"/>
      <c r="AR978" s="196"/>
      <c r="AS978" s="196"/>
      <c r="AT978" s="196"/>
      <c r="AU978" s="196"/>
      <c r="AV978" s="196"/>
      <c r="AW978" s="196"/>
      <c r="AX978" s="196"/>
      <c r="AY978" s="196"/>
      <c r="AZ978" s="196"/>
      <c r="BA978" s="196"/>
      <c r="BB978" s="196"/>
      <c r="BC978" s="196"/>
      <c r="BD978" s="196"/>
      <c r="BE978" s="196"/>
      <c r="BF978" s="196"/>
      <c r="BG978" s="196"/>
      <c r="BH978" s="196"/>
      <c r="BI978" s="196"/>
    </row>
    <row r="979" spans="1:61" s="7" customFormat="1" hidden="1" outlineLevel="2">
      <c r="A979" s="151">
        <v>43649</v>
      </c>
      <c r="B979" s="90" t="s">
        <v>22</v>
      </c>
      <c r="C979" s="49">
        <v>19070311</v>
      </c>
      <c r="D979" s="57" t="s">
        <v>66</v>
      </c>
      <c r="E979" s="51" t="s">
        <v>34</v>
      </c>
      <c r="F979" s="49" t="s">
        <v>127</v>
      </c>
      <c r="G979" s="50"/>
      <c r="H979" s="50"/>
      <c r="I979" s="43"/>
      <c r="J979" s="43"/>
      <c r="K979" s="45"/>
      <c r="L979" s="43"/>
      <c r="M979" s="43"/>
      <c r="N979" s="43"/>
      <c r="O979" s="43"/>
      <c r="P979" s="52"/>
      <c r="Q979" s="53">
        <f t="shared" si="42"/>
        <v>0</v>
      </c>
      <c r="R979" s="54">
        <f t="shared" si="43"/>
        <v>0</v>
      </c>
      <c r="S979" s="54">
        <f t="shared" si="44"/>
        <v>0</v>
      </c>
      <c r="T979" s="172"/>
      <c r="U979" s="173"/>
      <c r="V979" s="200"/>
      <c r="W979" s="200"/>
      <c r="X979" s="200"/>
      <c r="Y979" s="200"/>
      <c r="Z979" s="200"/>
      <c r="AA979" s="200"/>
      <c r="AB979" s="200"/>
      <c r="AC979" s="200"/>
      <c r="AD979" s="200"/>
      <c r="AN979" s="200"/>
      <c r="AO979" s="200"/>
      <c r="AP979" s="200"/>
      <c r="AQ979" s="200"/>
      <c r="AR979" s="200"/>
      <c r="AS979" s="200"/>
      <c r="AT979" s="200"/>
      <c r="AU979" s="200"/>
      <c r="AV979" s="200"/>
      <c r="AW979" s="200"/>
      <c r="AX979" s="200"/>
      <c r="AY979" s="200"/>
      <c r="AZ979" s="200"/>
      <c r="BA979" s="200"/>
      <c r="BB979" s="200"/>
      <c r="BC979" s="200"/>
      <c r="BD979" s="200"/>
      <c r="BE979" s="200"/>
      <c r="BF979" s="200"/>
      <c r="BG979" s="200"/>
      <c r="BH979" s="200"/>
      <c r="BI979" s="200"/>
    </row>
    <row r="980" spans="1:61" s="3" customFormat="1" hidden="1" outlineLevel="2">
      <c r="A980" s="151">
        <v>43649</v>
      </c>
      <c r="B980" s="90" t="s">
        <v>22</v>
      </c>
      <c r="C980" s="49">
        <v>19070312</v>
      </c>
      <c r="D980" s="50" t="s">
        <v>60</v>
      </c>
      <c r="E980" s="51" t="s">
        <v>40</v>
      </c>
      <c r="F980" s="49" t="s">
        <v>128</v>
      </c>
      <c r="G980" s="50"/>
      <c r="H980" s="50"/>
      <c r="I980" s="43"/>
      <c r="J980" s="43"/>
      <c r="K980" s="45"/>
      <c r="L980" s="43"/>
      <c r="M980" s="43"/>
      <c r="N980" s="43"/>
      <c r="O980" s="43"/>
      <c r="P980" s="52"/>
      <c r="Q980" s="53">
        <f t="shared" si="42"/>
        <v>0</v>
      </c>
      <c r="R980" s="54">
        <f t="shared" si="43"/>
        <v>0</v>
      </c>
      <c r="S980" s="54">
        <f t="shared" si="44"/>
        <v>0</v>
      </c>
      <c r="T980" s="152"/>
      <c r="U980" s="54"/>
      <c r="V980" s="196"/>
      <c r="W980" s="196"/>
      <c r="X980" s="196"/>
      <c r="Y980" s="196"/>
      <c r="Z980" s="196"/>
      <c r="AA980" s="196"/>
      <c r="AB980" s="196"/>
      <c r="AC980" s="196"/>
      <c r="AD980" s="196"/>
      <c r="AN980" s="196"/>
      <c r="AO980" s="196"/>
      <c r="AP980" s="196"/>
      <c r="AQ980" s="196"/>
      <c r="AR980" s="196"/>
      <c r="AS980" s="196"/>
      <c r="AT980" s="196"/>
      <c r="AU980" s="196"/>
      <c r="AV980" s="196"/>
      <c r="AW980" s="196"/>
      <c r="AX980" s="196"/>
      <c r="AY980" s="196"/>
      <c r="AZ980" s="196"/>
      <c r="BA980" s="196"/>
      <c r="BB980" s="196"/>
      <c r="BC980" s="196"/>
      <c r="BD980" s="196"/>
      <c r="BE980" s="196"/>
      <c r="BF980" s="196"/>
      <c r="BG980" s="196"/>
      <c r="BH980" s="196"/>
      <c r="BI980" s="196"/>
    </row>
    <row r="981" spans="1:61" s="3" customFormat="1" ht="33" hidden="1" outlineLevel="2">
      <c r="A981" s="151">
        <v>43649</v>
      </c>
      <c r="B981" s="90" t="s">
        <v>22</v>
      </c>
      <c r="C981" s="49">
        <v>19070313</v>
      </c>
      <c r="D981" s="50" t="s">
        <v>60</v>
      </c>
      <c r="E981" s="51" t="s">
        <v>40</v>
      </c>
      <c r="F981" s="78" t="s">
        <v>129</v>
      </c>
      <c r="G981" s="50"/>
      <c r="H981" s="50"/>
      <c r="I981" s="43"/>
      <c r="J981" s="43"/>
      <c r="K981" s="45"/>
      <c r="L981" s="43"/>
      <c r="M981" s="43"/>
      <c r="N981" s="43"/>
      <c r="O981" s="43"/>
      <c r="P981" s="52"/>
      <c r="Q981" s="53">
        <f t="shared" si="42"/>
        <v>0</v>
      </c>
      <c r="R981" s="54">
        <f t="shared" si="43"/>
        <v>0</v>
      </c>
      <c r="S981" s="54">
        <f t="shared" si="44"/>
        <v>0</v>
      </c>
      <c r="T981" s="152"/>
      <c r="U981" s="54"/>
      <c r="V981" s="196"/>
      <c r="W981" s="196"/>
      <c r="X981" s="196"/>
      <c r="Y981" s="196"/>
      <c r="Z981" s="196"/>
      <c r="AA981" s="196"/>
      <c r="AB981" s="196"/>
      <c r="AC981" s="196"/>
      <c r="AD981" s="196"/>
      <c r="AN981" s="196"/>
      <c r="AO981" s="196"/>
      <c r="AP981" s="196"/>
      <c r="AQ981" s="196"/>
      <c r="AR981" s="196"/>
      <c r="AS981" s="196"/>
      <c r="AT981" s="196"/>
      <c r="AU981" s="196"/>
      <c r="AV981" s="196"/>
      <c r="AW981" s="196"/>
      <c r="AX981" s="196"/>
      <c r="AY981" s="196"/>
      <c r="AZ981" s="196"/>
      <c r="BA981" s="196"/>
      <c r="BB981" s="196"/>
      <c r="BC981" s="196"/>
      <c r="BD981" s="196"/>
      <c r="BE981" s="196"/>
      <c r="BF981" s="196"/>
      <c r="BG981" s="196"/>
      <c r="BH981" s="196"/>
      <c r="BI981" s="196"/>
    </row>
    <row r="982" spans="1:61" s="17" customFormat="1" hidden="1" outlineLevel="2">
      <c r="A982" s="151">
        <v>43649</v>
      </c>
      <c r="B982" s="90" t="s">
        <v>22</v>
      </c>
      <c r="C982" s="49">
        <v>19070314</v>
      </c>
      <c r="D982" s="50" t="s">
        <v>60</v>
      </c>
      <c r="E982" s="51" t="s">
        <v>40</v>
      </c>
      <c r="F982" s="49" t="s">
        <v>130</v>
      </c>
      <c r="G982" s="50"/>
      <c r="H982" s="50"/>
      <c r="I982" s="43"/>
      <c r="J982" s="43"/>
      <c r="K982" s="45"/>
      <c r="L982" s="43"/>
      <c r="M982" s="43"/>
      <c r="N982" s="43"/>
      <c r="O982" s="43"/>
      <c r="P982" s="52"/>
      <c r="Q982" s="53">
        <f t="shared" si="42"/>
        <v>0</v>
      </c>
      <c r="R982" s="54">
        <f t="shared" si="43"/>
        <v>0</v>
      </c>
      <c r="S982" s="54">
        <f t="shared" si="44"/>
        <v>0</v>
      </c>
      <c r="T982" s="183"/>
      <c r="U982" s="184"/>
      <c r="V982" s="207"/>
      <c r="W982" s="207"/>
      <c r="X982" s="207"/>
      <c r="Y982" s="207"/>
      <c r="Z982" s="207"/>
      <c r="AA982" s="207"/>
      <c r="AB982" s="207"/>
      <c r="AC982" s="207"/>
      <c r="AD982" s="207"/>
      <c r="AN982" s="207"/>
      <c r="AO982" s="207"/>
      <c r="AP982" s="207"/>
      <c r="AQ982" s="207"/>
      <c r="AR982" s="207"/>
      <c r="AS982" s="207"/>
      <c r="AT982" s="207"/>
      <c r="AU982" s="207"/>
      <c r="AV982" s="207"/>
      <c r="AW982" s="207"/>
      <c r="AX982" s="207"/>
      <c r="AY982" s="207"/>
      <c r="AZ982" s="207"/>
      <c r="BA982" s="207"/>
      <c r="BB982" s="207"/>
      <c r="BC982" s="207"/>
      <c r="BD982" s="207"/>
      <c r="BE982" s="207"/>
      <c r="BF982" s="207"/>
      <c r="BG982" s="207"/>
      <c r="BH982" s="207"/>
      <c r="BI982" s="207"/>
    </row>
    <row r="983" spans="1:61" s="3" customFormat="1" hidden="1" outlineLevel="2">
      <c r="A983" s="151">
        <v>43649</v>
      </c>
      <c r="B983" s="90" t="s">
        <v>22</v>
      </c>
      <c r="C983" s="49">
        <v>19070315</v>
      </c>
      <c r="D983" s="50" t="s">
        <v>71</v>
      </c>
      <c r="E983" s="51" t="s">
        <v>40</v>
      </c>
      <c r="F983" s="49" t="s">
        <v>132</v>
      </c>
      <c r="G983" s="50"/>
      <c r="H983" s="50"/>
      <c r="I983" s="43"/>
      <c r="J983" s="43"/>
      <c r="K983" s="45"/>
      <c r="L983" s="43"/>
      <c r="M983" s="43"/>
      <c r="N983" s="43"/>
      <c r="O983" s="43"/>
      <c r="P983" s="52"/>
      <c r="Q983" s="53">
        <f t="shared" si="42"/>
        <v>0</v>
      </c>
      <c r="R983" s="54">
        <f t="shared" si="43"/>
        <v>0</v>
      </c>
      <c r="S983" s="54">
        <f t="shared" si="44"/>
        <v>0</v>
      </c>
      <c r="T983" s="152"/>
      <c r="U983" s="54"/>
      <c r="V983" s="196"/>
      <c r="W983" s="196"/>
      <c r="X983" s="196"/>
      <c r="Y983" s="196"/>
      <c r="Z983" s="196"/>
      <c r="AA983" s="196"/>
      <c r="AB983" s="196"/>
      <c r="AC983" s="196"/>
      <c r="AD983" s="196"/>
      <c r="AN983" s="196"/>
      <c r="AO983" s="196"/>
      <c r="AP983" s="196"/>
      <c r="AQ983" s="196"/>
      <c r="AR983" s="196"/>
      <c r="AS983" s="196"/>
      <c r="AT983" s="196"/>
      <c r="AU983" s="196"/>
      <c r="AV983" s="196"/>
      <c r="AW983" s="196"/>
      <c r="AX983" s="196"/>
      <c r="AY983" s="196"/>
      <c r="AZ983" s="196"/>
      <c r="BA983" s="196"/>
      <c r="BB983" s="196"/>
      <c r="BC983" s="196"/>
      <c r="BD983" s="196"/>
      <c r="BE983" s="196"/>
      <c r="BF983" s="196"/>
      <c r="BG983" s="196"/>
      <c r="BH983" s="196"/>
      <c r="BI983" s="196"/>
    </row>
    <row r="984" spans="1:61" hidden="1" outlineLevel="2">
      <c r="A984" s="151">
        <v>43649</v>
      </c>
      <c r="B984" s="90" t="s">
        <v>22</v>
      </c>
      <c r="C984" s="49">
        <v>19070316</v>
      </c>
      <c r="D984" s="50" t="s">
        <v>23</v>
      </c>
      <c r="E984" s="51" t="s">
        <v>31</v>
      </c>
      <c r="F984" s="78" t="s">
        <v>134</v>
      </c>
      <c r="G984" s="50"/>
      <c r="H984" s="50"/>
      <c r="I984" s="43"/>
      <c r="J984" s="43"/>
      <c r="K984" s="45"/>
      <c r="L984" s="43"/>
      <c r="M984" s="43"/>
      <c r="N984" s="43"/>
      <c r="O984" s="43"/>
      <c r="P984" s="52"/>
      <c r="Q984" s="53">
        <f t="shared" si="42"/>
        <v>0</v>
      </c>
      <c r="R984" s="54">
        <f t="shared" si="43"/>
        <v>0</v>
      </c>
      <c r="S984" s="54">
        <f t="shared" si="44"/>
        <v>0</v>
      </c>
      <c r="T984" s="60"/>
      <c r="U984" s="48"/>
    </row>
    <row r="985" spans="1:61" s="3" customFormat="1" ht="17.100000000000001" hidden="1" customHeight="1" outlineLevel="2">
      <c r="A985" s="151">
        <v>43649</v>
      </c>
      <c r="B985" s="90" t="s">
        <v>22</v>
      </c>
      <c r="C985" s="49">
        <v>19070317</v>
      </c>
      <c r="D985" s="50" t="s">
        <v>23</v>
      </c>
      <c r="E985" s="51" t="s">
        <v>31</v>
      </c>
      <c r="F985" s="49" t="s">
        <v>135</v>
      </c>
      <c r="G985" s="50"/>
      <c r="H985" s="50"/>
      <c r="I985" s="43"/>
      <c r="J985" s="43"/>
      <c r="K985" s="45"/>
      <c r="L985" s="43"/>
      <c r="M985" s="43"/>
      <c r="N985" s="43"/>
      <c r="O985" s="43"/>
      <c r="P985" s="52"/>
      <c r="Q985" s="53">
        <f t="shared" si="42"/>
        <v>0</v>
      </c>
      <c r="R985" s="54">
        <f t="shared" si="43"/>
        <v>0</v>
      </c>
      <c r="S985" s="54">
        <f t="shared" si="44"/>
        <v>0</v>
      </c>
      <c r="T985" s="152"/>
      <c r="U985" s="54"/>
      <c r="V985" s="196"/>
      <c r="W985" s="196"/>
      <c r="X985" s="196"/>
      <c r="Y985" s="196"/>
      <c r="Z985" s="196"/>
      <c r="AA985" s="196"/>
      <c r="AB985" s="196"/>
      <c r="AC985" s="196"/>
      <c r="AD985" s="196"/>
      <c r="AN985" s="196"/>
      <c r="AO985" s="196"/>
      <c r="AP985" s="196"/>
      <c r="AQ985" s="196"/>
      <c r="AR985" s="196"/>
      <c r="AS985" s="196"/>
      <c r="AT985" s="196"/>
      <c r="AU985" s="196"/>
      <c r="AV985" s="196"/>
      <c r="AW985" s="196"/>
      <c r="AX985" s="196"/>
      <c r="AY985" s="196"/>
      <c r="AZ985" s="196"/>
      <c r="BA985" s="196"/>
      <c r="BB985" s="196"/>
      <c r="BC985" s="196"/>
      <c r="BD985" s="196"/>
      <c r="BE985" s="196"/>
      <c r="BF985" s="196"/>
      <c r="BG985" s="196"/>
      <c r="BH985" s="196"/>
      <c r="BI985" s="196"/>
    </row>
    <row r="986" spans="1:61" s="7" customFormat="1" hidden="1" outlineLevel="2">
      <c r="A986" s="151">
        <v>43649</v>
      </c>
      <c r="B986" s="90" t="s">
        <v>22</v>
      </c>
      <c r="C986" s="49">
        <v>19070320</v>
      </c>
      <c r="D986" s="50" t="s">
        <v>102</v>
      </c>
      <c r="E986" s="51" t="s">
        <v>67</v>
      </c>
      <c r="F986" s="49" t="s">
        <v>138</v>
      </c>
      <c r="G986" s="50"/>
      <c r="H986" s="50"/>
      <c r="I986" s="43"/>
      <c r="J986" s="43"/>
      <c r="K986" s="45"/>
      <c r="L986" s="43"/>
      <c r="M986" s="43"/>
      <c r="N986" s="43"/>
      <c r="O986" s="43"/>
      <c r="P986" s="52"/>
      <c r="Q986" s="53">
        <f t="shared" si="42"/>
        <v>0</v>
      </c>
      <c r="R986" s="54">
        <f t="shared" si="43"/>
        <v>0</v>
      </c>
      <c r="S986" s="54">
        <f t="shared" si="44"/>
        <v>0</v>
      </c>
      <c r="T986" s="172"/>
      <c r="U986" s="173"/>
      <c r="V986" s="200"/>
      <c r="W986" s="200"/>
      <c r="X986" s="200"/>
      <c r="Y986" s="200"/>
      <c r="Z986" s="200"/>
      <c r="AA986" s="200"/>
      <c r="AB986" s="200"/>
      <c r="AC986" s="200"/>
      <c r="AD986" s="200"/>
      <c r="AN986" s="200"/>
      <c r="AO986" s="200"/>
      <c r="AP986" s="200"/>
      <c r="AQ986" s="200"/>
      <c r="AR986" s="200"/>
      <c r="AS986" s="200"/>
      <c r="AT986" s="200"/>
      <c r="AU986" s="200"/>
      <c r="AV986" s="200"/>
      <c r="AW986" s="200"/>
      <c r="AX986" s="200"/>
      <c r="AY986" s="200"/>
      <c r="AZ986" s="200"/>
      <c r="BA986" s="200"/>
      <c r="BB986" s="200"/>
      <c r="BC986" s="200"/>
      <c r="BD986" s="200"/>
      <c r="BE986" s="200"/>
      <c r="BF986" s="200"/>
      <c r="BG986" s="200"/>
      <c r="BH986" s="200"/>
      <c r="BI986" s="200"/>
    </row>
    <row r="987" spans="1:61" s="7" customFormat="1" ht="18" hidden="1" customHeight="1" outlineLevel="2">
      <c r="A987" s="151">
        <v>43650</v>
      </c>
      <c r="B987" s="90" t="s">
        <v>22</v>
      </c>
      <c r="C987" s="49">
        <v>19070407</v>
      </c>
      <c r="D987" s="50" t="s">
        <v>60</v>
      </c>
      <c r="E987" s="51" t="s">
        <v>73</v>
      </c>
      <c r="F987" s="49" t="s">
        <v>153</v>
      </c>
      <c r="G987" s="50"/>
      <c r="H987" s="50"/>
      <c r="I987" s="43"/>
      <c r="J987" s="43"/>
      <c r="K987" s="45"/>
      <c r="L987" s="43"/>
      <c r="M987" s="43"/>
      <c r="N987" s="43"/>
      <c r="O987" s="43"/>
      <c r="P987" s="52"/>
      <c r="Q987" s="53">
        <f t="shared" si="42"/>
        <v>0</v>
      </c>
      <c r="R987" s="54">
        <f t="shared" si="43"/>
        <v>0</v>
      </c>
      <c r="S987" s="54">
        <f t="shared" si="44"/>
        <v>0</v>
      </c>
      <c r="T987" s="172"/>
      <c r="U987" s="173"/>
      <c r="V987" s="200"/>
      <c r="W987" s="200"/>
      <c r="X987" s="200"/>
      <c r="Y987" s="200"/>
      <c r="Z987" s="200"/>
      <c r="AA987" s="200"/>
      <c r="AB987" s="200"/>
      <c r="AC987" s="200"/>
      <c r="AD987" s="200"/>
      <c r="AN987" s="200"/>
      <c r="AO987" s="200"/>
      <c r="AP987" s="200"/>
      <c r="AQ987" s="200"/>
      <c r="AR987" s="200"/>
      <c r="AS987" s="200"/>
      <c r="AT987" s="200"/>
      <c r="AU987" s="200"/>
      <c r="AV987" s="200"/>
      <c r="AW987" s="200"/>
      <c r="AX987" s="200"/>
      <c r="AY987" s="200"/>
      <c r="AZ987" s="200"/>
      <c r="BA987" s="200"/>
      <c r="BB987" s="200"/>
      <c r="BC987" s="200"/>
      <c r="BD987" s="200"/>
      <c r="BE987" s="200"/>
      <c r="BF987" s="200"/>
      <c r="BG987" s="200"/>
      <c r="BH987" s="200"/>
      <c r="BI987" s="200"/>
    </row>
    <row r="988" spans="1:61" s="7" customFormat="1" ht="18" hidden="1" customHeight="1" outlineLevel="2">
      <c r="A988" s="151">
        <v>43650</v>
      </c>
      <c r="B988" s="90" t="s">
        <v>22</v>
      </c>
      <c r="C988" s="49">
        <v>19070408</v>
      </c>
      <c r="D988" s="50" t="s">
        <v>60</v>
      </c>
      <c r="E988" s="51" t="s">
        <v>73</v>
      </c>
      <c r="F988" s="49" t="s">
        <v>154</v>
      </c>
      <c r="G988" s="50"/>
      <c r="H988" s="50"/>
      <c r="I988" s="43"/>
      <c r="J988" s="43"/>
      <c r="K988" s="45"/>
      <c r="L988" s="43"/>
      <c r="M988" s="43"/>
      <c r="N988" s="43"/>
      <c r="O988" s="43"/>
      <c r="P988" s="52"/>
      <c r="Q988" s="53">
        <f t="shared" si="42"/>
        <v>0</v>
      </c>
      <c r="R988" s="54">
        <f t="shared" si="43"/>
        <v>0</v>
      </c>
      <c r="S988" s="54">
        <f t="shared" si="44"/>
        <v>0</v>
      </c>
      <c r="T988" s="172"/>
      <c r="U988" s="173"/>
      <c r="V988" s="200"/>
      <c r="W988" s="200"/>
      <c r="X988" s="200"/>
      <c r="Y988" s="200"/>
      <c r="Z988" s="200"/>
      <c r="AA988" s="200"/>
      <c r="AB988" s="200"/>
      <c r="AC988" s="200"/>
      <c r="AD988" s="200"/>
      <c r="AN988" s="200"/>
      <c r="AO988" s="200"/>
      <c r="AP988" s="200"/>
      <c r="AQ988" s="200"/>
      <c r="AR988" s="200"/>
      <c r="AS988" s="200"/>
      <c r="AT988" s="200"/>
      <c r="AU988" s="200"/>
      <c r="AV988" s="200"/>
      <c r="AW988" s="200"/>
      <c r="AX988" s="200"/>
      <c r="AY988" s="200"/>
      <c r="AZ988" s="200"/>
      <c r="BA988" s="200"/>
      <c r="BB988" s="200"/>
      <c r="BC988" s="200"/>
      <c r="BD988" s="200"/>
      <c r="BE988" s="200"/>
      <c r="BF988" s="200"/>
      <c r="BG988" s="200"/>
      <c r="BH988" s="200"/>
      <c r="BI988" s="200"/>
    </row>
    <row r="989" spans="1:61" s="17" customFormat="1" hidden="1" outlineLevel="2">
      <c r="A989" s="151">
        <v>43650</v>
      </c>
      <c r="B989" s="90" t="s">
        <v>22</v>
      </c>
      <c r="C989" s="49">
        <v>19070411</v>
      </c>
      <c r="D989" s="50" t="s">
        <v>47</v>
      </c>
      <c r="E989" s="51" t="s">
        <v>24</v>
      </c>
      <c r="F989" s="62" t="s">
        <v>157</v>
      </c>
      <c r="G989" s="50"/>
      <c r="H989" s="50"/>
      <c r="I989" s="43"/>
      <c r="J989" s="43"/>
      <c r="K989" s="45"/>
      <c r="L989" s="43"/>
      <c r="M989" s="43"/>
      <c r="N989" s="43"/>
      <c r="O989" s="43"/>
      <c r="P989" s="52"/>
      <c r="Q989" s="53">
        <f t="shared" si="42"/>
        <v>0</v>
      </c>
      <c r="R989" s="54">
        <f t="shared" si="43"/>
        <v>0</v>
      </c>
      <c r="S989" s="54">
        <f t="shared" si="44"/>
        <v>0</v>
      </c>
      <c r="T989" s="183"/>
      <c r="U989" s="184"/>
      <c r="V989" s="207"/>
      <c r="W989" s="207"/>
      <c r="X989" s="207"/>
      <c r="Y989" s="207"/>
      <c r="Z989" s="207"/>
      <c r="AA989" s="207"/>
      <c r="AB989" s="207"/>
      <c r="AC989" s="207"/>
      <c r="AD989" s="207"/>
      <c r="AN989" s="207"/>
      <c r="AO989" s="207"/>
      <c r="AP989" s="207"/>
      <c r="AQ989" s="207"/>
      <c r="AR989" s="207"/>
      <c r="AS989" s="207"/>
      <c r="AT989" s="207"/>
      <c r="AU989" s="207"/>
      <c r="AV989" s="207"/>
      <c r="AW989" s="207"/>
      <c r="AX989" s="207"/>
      <c r="AY989" s="207"/>
      <c r="AZ989" s="207"/>
      <c r="BA989" s="207"/>
      <c r="BB989" s="207"/>
      <c r="BC989" s="207"/>
      <c r="BD989" s="207"/>
      <c r="BE989" s="207"/>
      <c r="BF989" s="207"/>
      <c r="BG989" s="207"/>
      <c r="BH989" s="207"/>
      <c r="BI989" s="207"/>
    </row>
    <row r="990" spans="1:61" s="3" customFormat="1" hidden="1" outlineLevel="2">
      <c r="A990" s="151">
        <v>43650</v>
      </c>
      <c r="B990" s="90" t="s">
        <v>22</v>
      </c>
      <c r="C990" s="49">
        <v>19070412</v>
      </c>
      <c r="D990" s="50" t="s">
        <v>47</v>
      </c>
      <c r="E990" s="51" t="s">
        <v>24</v>
      </c>
      <c r="F990" s="62" t="s">
        <v>158</v>
      </c>
      <c r="G990" s="50"/>
      <c r="H990" s="50"/>
      <c r="I990" s="43"/>
      <c r="J990" s="43"/>
      <c r="K990" s="45"/>
      <c r="L990" s="43"/>
      <c r="M990" s="43"/>
      <c r="N990" s="43"/>
      <c r="O990" s="43"/>
      <c r="P990" s="52"/>
      <c r="Q990" s="53">
        <f t="shared" si="42"/>
        <v>0</v>
      </c>
      <c r="R990" s="54">
        <f t="shared" si="43"/>
        <v>0</v>
      </c>
      <c r="S990" s="54">
        <f t="shared" si="44"/>
        <v>0</v>
      </c>
      <c r="T990" s="152"/>
      <c r="U990" s="54"/>
      <c r="V990" s="196"/>
      <c r="W990" s="196"/>
      <c r="X990" s="196"/>
      <c r="Y990" s="196"/>
      <c r="Z990" s="196"/>
      <c r="AA990" s="196"/>
      <c r="AB990" s="196"/>
      <c r="AC990" s="196"/>
      <c r="AD990" s="196"/>
      <c r="AN990" s="196"/>
      <c r="AO990" s="196"/>
      <c r="AP990" s="196"/>
      <c r="AQ990" s="196"/>
      <c r="AR990" s="196"/>
      <c r="AS990" s="196"/>
      <c r="AT990" s="196"/>
      <c r="AU990" s="196"/>
      <c r="AV990" s="196"/>
      <c r="AW990" s="196"/>
      <c r="AX990" s="196"/>
      <c r="AY990" s="196"/>
      <c r="AZ990" s="196"/>
      <c r="BA990" s="196"/>
      <c r="BB990" s="196"/>
      <c r="BC990" s="196"/>
      <c r="BD990" s="196"/>
      <c r="BE990" s="196"/>
      <c r="BF990" s="196"/>
      <c r="BG990" s="196"/>
      <c r="BH990" s="196"/>
      <c r="BI990" s="196"/>
    </row>
    <row r="991" spans="1:61" s="3" customFormat="1" ht="17.100000000000001" hidden="1" customHeight="1" outlineLevel="2">
      <c r="A991" s="151">
        <v>43650</v>
      </c>
      <c r="B991" s="90" t="s">
        <v>22</v>
      </c>
      <c r="C991" s="49">
        <v>19070413</v>
      </c>
      <c r="D991" s="50" t="s">
        <v>102</v>
      </c>
      <c r="E991" s="51" t="s">
        <v>67</v>
      </c>
      <c r="F991" s="62" t="s">
        <v>159</v>
      </c>
      <c r="G991" s="50"/>
      <c r="H991" s="50"/>
      <c r="I991" s="43"/>
      <c r="J991" s="43"/>
      <c r="K991" s="45"/>
      <c r="L991" s="43"/>
      <c r="M991" s="43"/>
      <c r="N991" s="43"/>
      <c r="O991" s="43"/>
      <c r="P991" s="52"/>
      <c r="Q991" s="53">
        <f t="shared" si="42"/>
        <v>0</v>
      </c>
      <c r="R991" s="54">
        <f t="shared" si="43"/>
        <v>0</v>
      </c>
      <c r="S991" s="54">
        <f t="shared" si="44"/>
        <v>0</v>
      </c>
      <c r="T991" s="152"/>
      <c r="U991" s="54"/>
      <c r="V991" s="196"/>
      <c r="W991" s="196"/>
      <c r="X991" s="196"/>
      <c r="Y991" s="196"/>
      <c r="Z991" s="196"/>
      <c r="AA991" s="196"/>
      <c r="AB991" s="196"/>
      <c r="AC991" s="196"/>
      <c r="AD991" s="196"/>
      <c r="AN991" s="196"/>
      <c r="AO991" s="196"/>
      <c r="AP991" s="196"/>
      <c r="AQ991" s="196"/>
      <c r="AR991" s="196"/>
      <c r="AS991" s="196"/>
      <c r="AT991" s="196"/>
      <c r="AU991" s="196"/>
      <c r="AV991" s="196"/>
      <c r="AW991" s="196"/>
      <c r="AX991" s="196"/>
      <c r="AY991" s="196"/>
      <c r="AZ991" s="196"/>
      <c r="BA991" s="196"/>
      <c r="BB991" s="196"/>
      <c r="BC991" s="196"/>
      <c r="BD991" s="196"/>
      <c r="BE991" s="196"/>
      <c r="BF991" s="196"/>
      <c r="BG991" s="196"/>
      <c r="BH991" s="196"/>
      <c r="BI991" s="196"/>
    </row>
    <row r="992" spans="1:61" s="3" customFormat="1" ht="17.100000000000001" hidden="1" customHeight="1" outlineLevel="2">
      <c r="A992" s="151">
        <v>43650</v>
      </c>
      <c r="B992" s="90" t="s">
        <v>22</v>
      </c>
      <c r="C992" s="49">
        <v>19070414</v>
      </c>
      <c r="D992" s="50" t="s">
        <v>102</v>
      </c>
      <c r="E992" s="51" t="s">
        <v>67</v>
      </c>
      <c r="F992" s="62" t="s">
        <v>160</v>
      </c>
      <c r="G992" s="50"/>
      <c r="H992" s="50"/>
      <c r="I992" s="43"/>
      <c r="J992" s="43"/>
      <c r="K992" s="45"/>
      <c r="L992" s="43"/>
      <c r="M992" s="43"/>
      <c r="N992" s="43"/>
      <c r="O992" s="43"/>
      <c r="P992" s="52"/>
      <c r="Q992" s="53">
        <f t="shared" si="42"/>
        <v>0</v>
      </c>
      <c r="R992" s="54">
        <f t="shared" si="43"/>
        <v>0</v>
      </c>
      <c r="S992" s="54">
        <f t="shared" si="44"/>
        <v>0</v>
      </c>
      <c r="T992" s="152"/>
      <c r="U992" s="54"/>
      <c r="V992" s="196"/>
      <c r="W992" s="196"/>
      <c r="X992" s="196"/>
      <c r="Y992" s="196"/>
      <c r="Z992" s="196"/>
      <c r="AA992" s="196"/>
      <c r="AB992" s="196"/>
      <c r="AC992" s="196"/>
      <c r="AD992" s="196"/>
      <c r="AN992" s="196"/>
      <c r="AO992" s="196"/>
      <c r="AP992" s="196"/>
      <c r="AQ992" s="196"/>
      <c r="AR992" s="196"/>
      <c r="AS992" s="196"/>
      <c r="AT992" s="196"/>
      <c r="AU992" s="196"/>
      <c r="AV992" s="196"/>
      <c r="AW992" s="196"/>
      <c r="AX992" s="196"/>
      <c r="AY992" s="196"/>
      <c r="AZ992" s="196"/>
      <c r="BA992" s="196"/>
      <c r="BB992" s="196"/>
      <c r="BC992" s="196"/>
      <c r="BD992" s="196"/>
      <c r="BE992" s="196"/>
      <c r="BF992" s="196"/>
      <c r="BG992" s="196"/>
      <c r="BH992" s="196"/>
      <c r="BI992" s="196"/>
    </row>
    <row r="993" spans="1:61" s="3" customFormat="1" hidden="1" outlineLevel="2">
      <c r="A993" s="151">
        <v>43650</v>
      </c>
      <c r="B993" s="90" t="s">
        <v>22</v>
      </c>
      <c r="C993" s="49">
        <v>19070415</v>
      </c>
      <c r="D993" s="50" t="s">
        <v>102</v>
      </c>
      <c r="E993" s="51" t="s">
        <v>67</v>
      </c>
      <c r="F993" s="62" t="s">
        <v>161</v>
      </c>
      <c r="G993" s="50"/>
      <c r="H993" s="50"/>
      <c r="I993" s="43"/>
      <c r="J993" s="43"/>
      <c r="K993" s="45"/>
      <c r="L993" s="43"/>
      <c r="M993" s="43"/>
      <c r="N993" s="43"/>
      <c r="O993" s="43"/>
      <c r="P993" s="52"/>
      <c r="Q993" s="53">
        <f t="shared" si="42"/>
        <v>0</v>
      </c>
      <c r="R993" s="54">
        <f t="shared" si="43"/>
        <v>0</v>
      </c>
      <c r="S993" s="54">
        <f t="shared" si="44"/>
        <v>0</v>
      </c>
      <c r="T993" s="152"/>
      <c r="U993" s="54"/>
      <c r="V993" s="196"/>
      <c r="W993" s="196"/>
      <c r="X993" s="196"/>
      <c r="Y993" s="196"/>
      <c r="Z993" s="196"/>
      <c r="AA993" s="196"/>
      <c r="AB993" s="196"/>
      <c r="AC993" s="196"/>
      <c r="AD993" s="196"/>
      <c r="AN993" s="196"/>
      <c r="AO993" s="196"/>
      <c r="AP993" s="196"/>
      <c r="AQ993" s="196"/>
      <c r="AR993" s="196"/>
      <c r="AS993" s="196"/>
      <c r="AT993" s="196"/>
      <c r="AU993" s="196"/>
      <c r="AV993" s="196"/>
      <c r="AW993" s="196"/>
      <c r="AX993" s="196"/>
      <c r="AY993" s="196"/>
      <c r="AZ993" s="196"/>
      <c r="BA993" s="196"/>
      <c r="BB993" s="196"/>
      <c r="BC993" s="196"/>
      <c r="BD993" s="196"/>
      <c r="BE993" s="196"/>
      <c r="BF993" s="196"/>
      <c r="BG993" s="196"/>
      <c r="BH993" s="196"/>
      <c r="BI993" s="196"/>
    </row>
    <row r="994" spans="1:61" s="7" customFormat="1" hidden="1" outlineLevel="2">
      <c r="A994" s="151">
        <v>43650</v>
      </c>
      <c r="B994" s="90" t="s">
        <v>22</v>
      </c>
      <c r="C994" s="49">
        <v>19070416</v>
      </c>
      <c r="D994" s="50" t="s">
        <v>102</v>
      </c>
      <c r="E994" s="51" t="s">
        <v>67</v>
      </c>
      <c r="F994" s="62" t="s">
        <v>45</v>
      </c>
      <c r="G994" s="50"/>
      <c r="H994" s="50"/>
      <c r="I994" s="43"/>
      <c r="J994" s="43"/>
      <c r="K994" s="45"/>
      <c r="L994" s="43"/>
      <c r="M994" s="43"/>
      <c r="N994" s="43"/>
      <c r="O994" s="43"/>
      <c r="P994" s="52"/>
      <c r="Q994" s="53">
        <f t="shared" si="42"/>
        <v>0</v>
      </c>
      <c r="R994" s="54">
        <f t="shared" si="43"/>
        <v>0</v>
      </c>
      <c r="S994" s="54">
        <f t="shared" si="44"/>
        <v>0</v>
      </c>
      <c r="T994" s="172"/>
      <c r="U994" s="173"/>
      <c r="V994" s="200"/>
      <c r="W994" s="200"/>
      <c r="X994" s="200"/>
      <c r="Y994" s="200"/>
      <c r="Z994" s="200"/>
      <c r="AA994" s="200"/>
      <c r="AB994" s="200"/>
      <c r="AC994" s="200"/>
      <c r="AD994" s="200"/>
      <c r="AN994" s="200"/>
      <c r="AO994" s="200"/>
      <c r="AP994" s="200"/>
      <c r="AQ994" s="200"/>
      <c r="AR994" s="200"/>
      <c r="AS994" s="200"/>
      <c r="AT994" s="200"/>
      <c r="AU994" s="200"/>
      <c r="AV994" s="200"/>
      <c r="AW994" s="200"/>
      <c r="AX994" s="200"/>
      <c r="AY994" s="200"/>
      <c r="AZ994" s="200"/>
      <c r="BA994" s="200"/>
      <c r="BB994" s="200"/>
      <c r="BC994" s="200"/>
      <c r="BD994" s="200"/>
      <c r="BE994" s="200"/>
      <c r="BF994" s="200"/>
      <c r="BG994" s="200"/>
      <c r="BH994" s="200"/>
      <c r="BI994" s="200"/>
    </row>
    <row r="995" spans="1:61" s="3" customFormat="1" hidden="1" outlineLevel="2">
      <c r="A995" s="151">
        <v>43650</v>
      </c>
      <c r="B995" s="90" t="s">
        <v>22</v>
      </c>
      <c r="C995" s="49">
        <v>19070418</v>
      </c>
      <c r="D995" s="50" t="s">
        <v>18</v>
      </c>
      <c r="E995" s="51" t="s">
        <v>48</v>
      </c>
      <c r="F995" s="62" t="s">
        <v>166</v>
      </c>
      <c r="G995" s="50"/>
      <c r="H995" s="50"/>
      <c r="I995" s="43"/>
      <c r="J995" s="43"/>
      <c r="K995" s="45"/>
      <c r="L995" s="43"/>
      <c r="M995" s="43"/>
      <c r="N995" s="43"/>
      <c r="O995" s="43"/>
      <c r="P995" s="52"/>
      <c r="Q995" s="53">
        <f t="shared" si="42"/>
        <v>0</v>
      </c>
      <c r="R995" s="54">
        <f t="shared" si="43"/>
        <v>0</v>
      </c>
      <c r="S995" s="54">
        <f t="shared" si="44"/>
        <v>0</v>
      </c>
      <c r="T995" s="152"/>
      <c r="U995" s="54"/>
      <c r="V995" s="196"/>
      <c r="W995" s="196"/>
      <c r="X995" s="196"/>
      <c r="Y995" s="196"/>
      <c r="Z995" s="196"/>
      <c r="AA995" s="196"/>
      <c r="AB995" s="196"/>
      <c r="AC995" s="196"/>
      <c r="AD995" s="196"/>
      <c r="AN995" s="196"/>
      <c r="AO995" s="196"/>
      <c r="AP995" s="196"/>
      <c r="AQ995" s="196"/>
      <c r="AR995" s="196"/>
      <c r="AS995" s="196"/>
      <c r="AT995" s="196"/>
      <c r="AU995" s="196"/>
      <c r="AV995" s="196"/>
      <c r="AW995" s="196"/>
      <c r="AX995" s="196"/>
      <c r="AY995" s="196"/>
      <c r="AZ995" s="196"/>
      <c r="BA995" s="196"/>
      <c r="BB995" s="196"/>
      <c r="BC995" s="196"/>
      <c r="BD995" s="196"/>
      <c r="BE995" s="196"/>
      <c r="BF995" s="196"/>
      <c r="BG995" s="196"/>
      <c r="BH995" s="196"/>
      <c r="BI995" s="196"/>
    </row>
    <row r="996" spans="1:61" s="4" customFormat="1" ht="18" hidden="1" outlineLevel="2" thickBot="1">
      <c r="A996" s="151">
        <v>43650</v>
      </c>
      <c r="B996" s="90" t="s">
        <v>22</v>
      </c>
      <c r="C996" s="49">
        <v>19070420</v>
      </c>
      <c r="D996" s="50" t="s">
        <v>18</v>
      </c>
      <c r="E996" s="51" t="s">
        <v>48</v>
      </c>
      <c r="F996" s="62" t="s">
        <v>168</v>
      </c>
      <c r="G996" s="50"/>
      <c r="H996" s="50"/>
      <c r="I996" s="43"/>
      <c r="J996" s="43"/>
      <c r="K996" s="45"/>
      <c r="L996" s="43"/>
      <c r="M996" s="43"/>
      <c r="N996" s="43"/>
      <c r="O996" s="43"/>
      <c r="P996" s="52"/>
      <c r="Q996" s="53">
        <f t="shared" si="42"/>
        <v>0</v>
      </c>
      <c r="R996" s="54">
        <f t="shared" si="43"/>
        <v>0</v>
      </c>
      <c r="S996" s="54">
        <f t="shared" si="44"/>
        <v>0</v>
      </c>
      <c r="T996" s="60"/>
      <c r="U996" s="48"/>
      <c r="V996" s="197"/>
      <c r="W996" s="197"/>
      <c r="X996" s="197"/>
      <c r="Y996" s="197"/>
      <c r="Z996" s="197"/>
      <c r="AA996" s="197"/>
      <c r="AB996" s="197"/>
      <c r="AC996" s="197"/>
      <c r="AD996" s="197"/>
      <c r="AN996" s="197"/>
      <c r="AO996" s="197"/>
      <c r="AP996" s="197"/>
      <c r="AQ996" s="197"/>
      <c r="AR996" s="197"/>
      <c r="AS996" s="197"/>
      <c r="AT996" s="197"/>
      <c r="AU996" s="197"/>
      <c r="AV996" s="197"/>
      <c r="AW996" s="197"/>
      <c r="AX996" s="197"/>
      <c r="AY996" s="197"/>
      <c r="AZ996" s="197"/>
      <c r="BA996" s="197"/>
      <c r="BB996" s="197"/>
      <c r="BC996" s="197"/>
      <c r="BD996" s="197"/>
      <c r="BE996" s="197"/>
      <c r="BF996" s="197"/>
      <c r="BG996" s="197"/>
      <c r="BH996" s="197"/>
      <c r="BI996" s="197"/>
    </row>
    <row r="997" spans="1:61" ht="18" hidden="1" outlineLevel="2" thickTop="1">
      <c r="A997" s="151">
        <v>43651</v>
      </c>
      <c r="B997" s="90" t="s">
        <v>22</v>
      </c>
      <c r="C997" s="49">
        <v>19070509</v>
      </c>
      <c r="D997" s="50" t="s">
        <v>162</v>
      </c>
      <c r="E997" s="51" t="s">
        <v>61</v>
      </c>
      <c r="F997" s="49" t="s">
        <v>180</v>
      </c>
      <c r="G997" s="50"/>
      <c r="H997" s="50"/>
      <c r="I997" s="43"/>
      <c r="J997" s="43"/>
      <c r="K997" s="45"/>
      <c r="L997" s="43"/>
      <c r="M997" s="43"/>
      <c r="N997" s="43"/>
      <c r="O997" s="43"/>
      <c r="P997" s="52"/>
      <c r="Q997" s="53">
        <f t="shared" si="42"/>
        <v>0</v>
      </c>
      <c r="R997" s="54">
        <f t="shared" si="43"/>
        <v>0</v>
      </c>
      <c r="S997" s="54">
        <f t="shared" si="44"/>
        <v>0</v>
      </c>
      <c r="T997" s="60"/>
      <c r="U997" s="48"/>
    </row>
    <row r="998" spans="1:61" hidden="1" outlineLevel="2">
      <c r="A998" s="151">
        <v>43651</v>
      </c>
      <c r="B998" s="90" t="s">
        <v>22</v>
      </c>
      <c r="C998" s="49">
        <v>19070513</v>
      </c>
      <c r="D998" s="50" t="s">
        <v>18</v>
      </c>
      <c r="E998" s="51" t="s">
        <v>48</v>
      </c>
      <c r="F998" s="49" t="s">
        <v>184</v>
      </c>
      <c r="G998" s="50"/>
      <c r="H998" s="50"/>
      <c r="I998" s="43"/>
      <c r="J998" s="43"/>
      <c r="K998" s="45"/>
      <c r="L998" s="43"/>
      <c r="M998" s="43"/>
      <c r="N998" s="43"/>
      <c r="O998" s="43"/>
      <c r="P998" s="52"/>
      <c r="Q998" s="53">
        <f t="shared" si="42"/>
        <v>0</v>
      </c>
      <c r="R998" s="54">
        <f t="shared" si="43"/>
        <v>0</v>
      </c>
      <c r="S998" s="54">
        <f t="shared" si="44"/>
        <v>0</v>
      </c>
      <c r="T998" s="60"/>
      <c r="U998" s="48"/>
    </row>
    <row r="999" spans="1:61" hidden="1" outlineLevel="2">
      <c r="A999" s="151">
        <v>43651</v>
      </c>
      <c r="B999" s="90" t="s">
        <v>22</v>
      </c>
      <c r="C999" s="49">
        <v>19070527</v>
      </c>
      <c r="D999" s="50" t="s">
        <v>102</v>
      </c>
      <c r="E999" s="51" t="s">
        <v>67</v>
      </c>
      <c r="F999" s="49" t="s">
        <v>194</v>
      </c>
      <c r="G999" s="50"/>
      <c r="H999" s="50"/>
      <c r="I999" s="43"/>
      <c r="J999" s="43"/>
      <c r="K999" s="45"/>
      <c r="L999" s="43"/>
      <c r="M999" s="43"/>
      <c r="N999" s="43"/>
      <c r="O999" s="43"/>
      <c r="P999" s="52"/>
      <c r="Q999" s="53">
        <f t="shared" si="42"/>
        <v>0</v>
      </c>
      <c r="R999" s="54">
        <f t="shared" si="43"/>
        <v>0</v>
      </c>
      <c r="S999" s="54">
        <f t="shared" si="44"/>
        <v>0</v>
      </c>
      <c r="T999" s="60"/>
      <c r="U999" s="48"/>
    </row>
    <row r="1000" spans="1:61" hidden="1" outlineLevel="2">
      <c r="A1000" s="151">
        <v>43652</v>
      </c>
      <c r="B1000" s="91" t="s">
        <v>22</v>
      </c>
      <c r="C1000" s="49">
        <v>19070603</v>
      </c>
      <c r="D1000" s="50" t="s">
        <v>18</v>
      </c>
      <c r="E1000" s="51" t="s">
        <v>48</v>
      </c>
      <c r="F1000" s="49" t="s">
        <v>212</v>
      </c>
      <c r="G1000" s="50"/>
      <c r="H1000" s="50"/>
      <c r="I1000" s="43"/>
      <c r="J1000" s="43"/>
      <c r="K1000" s="45"/>
      <c r="L1000" s="43"/>
      <c r="M1000" s="43"/>
      <c r="N1000" s="43"/>
      <c r="O1000" s="43"/>
      <c r="P1000" s="43"/>
      <c r="Q1000" s="53">
        <f t="shared" si="42"/>
        <v>0</v>
      </c>
      <c r="R1000" s="54">
        <f t="shared" si="43"/>
        <v>0</v>
      </c>
      <c r="S1000" s="54">
        <f t="shared" si="44"/>
        <v>0</v>
      </c>
      <c r="T1000" s="60"/>
      <c r="U1000" s="48"/>
    </row>
    <row r="1001" spans="1:61" hidden="1" outlineLevel="2">
      <c r="A1001" s="151">
        <v>43652</v>
      </c>
      <c r="B1001" s="91" t="s">
        <v>22</v>
      </c>
      <c r="C1001" s="49">
        <v>19070605</v>
      </c>
      <c r="D1001" s="50" t="s">
        <v>18</v>
      </c>
      <c r="E1001" s="51" t="s">
        <v>48</v>
      </c>
      <c r="F1001" s="49" t="s">
        <v>213</v>
      </c>
      <c r="G1001" s="50"/>
      <c r="H1001" s="50"/>
      <c r="I1001" s="43"/>
      <c r="J1001" s="43"/>
      <c r="K1001" s="45"/>
      <c r="L1001" s="43"/>
      <c r="M1001" s="43"/>
      <c r="N1001" s="43"/>
      <c r="O1001" s="43"/>
      <c r="P1001" s="43"/>
      <c r="Q1001" s="53">
        <f t="shared" si="42"/>
        <v>0</v>
      </c>
      <c r="R1001" s="54">
        <f t="shared" si="43"/>
        <v>0</v>
      </c>
      <c r="S1001" s="54">
        <f t="shared" si="44"/>
        <v>0</v>
      </c>
      <c r="T1001" s="60"/>
      <c r="U1001" s="48"/>
    </row>
    <row r="1002" spans="1:61" ht="17.100000000000001" hidden="1" customHeight="1" outlineLevel="2">
      <c r="A1002" s="151">
        <v>43652</v>
      </c>
      <c r="B1002" s="91" t="s">
        <v>22</v>
      </c>
      <c r="C1002" s="49">
        <v>19070606</v>
      </c>
      <c r="D1002" s="50" t="s">
        <v>18</v>
      </c>
      <c r="E1002" s="51" t="s">
        <v>48</v>
      </c>
      <c r="F1002" s="49" t="s">
        <v>214</v>
      </c>
      <c r="G1002" s="50"/>
      <c r="H1002" s="50"/>
      <c r="I1002" s="43"/>
      <c r="J1002" s="43"/>
      <c r="K1002" s="45"/>
      <c r="L1002" s="43"/>
      <c r="M1002" s="43"/>
      <c r="N1002" s="43"/>
      <c r="O1002" s="43"/>
      <c r="P1002" s="43"/>
      <c r="Q1002" s="53">
        <f t="shared" si="42"/>
        <v>0</v>
      </c>
      <c r="R1002" s="54">
        <f t="shared" si="43"/>
        <v>0</v>
      </c>
      <c r="S1002" s="54">
        <f t="shared" si="44"/>
        <v>0</v>
      </c>
      <c r="T1002" s="60"/>
      <c r="U1002" s="48"/>
    </row>
    <row r="1003" spans="1:61" hidden="1" outlineLevel="2">
      <c r="A1003" s="151">
        <v>43652</v>
      </c>
      <c r="B1003" s="91" t="s">
        <v>22</v>
      </c>
      <c r="C1003" s="49">
        <v>19070611</v>
      </c>
      <c r="D1003" s="50" t="s">
        <v>162</v>
      </c>
      <c r="E1003" s="51" t="s">
        <v>61</v>
      </c>
      <c r="F1003" s="49" t="s">
        <v>218</v>
      </c>
      <c r="G1003" s="50"/>
      <c r="H1003" s="50"/>
      <c r="I1003" s="43"/>
      <c r="J1003" s="43"/>
      <c r="K1003" s="45"/>
      <c r="L1003" s="43"/>
      <c r="M1003" s="43"/>
      <c r="N1003" s="43"/>
      <c r="O1003" s="43"/>
      <c r="P1003" s="43"/>
      <c r="Q1003" s="53">
        <f t="shared" si="42"/>
        <v>0</v>
      </c>
      <c r="R1003" s="54">
        <f t="shared" si="43"/>
        <v>0</v>
      </c>
      <c r="S1003" s="54">
        <f t="shared" si="44"/>
        <v>0</v>
      </c>
      <c r="T1003" s="60"/>
      <c r="U1003" s="48"/>
    </row>
    <row r="1004" spans="1:61" ht="17.100000000000001" hidden="1" customHeight="1" outlineLevel="2">
      <c r="A1004" s="151">
        <v>43652</v>
      </c>
      <c r="B1004" s="91" t="s">
        <v>22</v>
      </c>
      <c r="C1004" s="49">
        <v>19070616</v>
      </c>
      <c r="D1004" s="50" t="s">
        <v>71</v>
      </c>
      <c r="E1004" s="51" t="s">
        <v>73</v>
      </c>
      <c r="F1004" s="49" t="s">
        <v>222</v>
      </c>
      <c r="G1004" s="50"/>
      <c r="H1004" s="50"/>
      <c r="I1004" s="43"/>
      <c r="J1004" s="43"/>
      <c r="K1004" s="45"/>
      <c r="L1004" s="43"/>
      <c r="M1004" s="43"/>
      <c r="N1004" s="43"/>
      <c r="O1004" s="43"/>
      <c r="P1004" s="43"/>
      <c r="Q1004" s="53">
        <f t="shared" si="42"/>
        <v>0</v>
      </c>
      <c r="R1004" s="54">
        <f t="shared" si="43"/>
        <v>0</v>
      </c>
      <c r="S1004" s="54">
        <f t="shared" si="44"/>
        <v>0</v>
      </c>
      <c r="T1004" s="60"/>
      <c r="U1004" s="48"/>
    </row>
    <row r="1005" spans="1:61" s="7" customFormat="1" hidden="1" outlineLevel="2">
      <c r="A1005" s="151">
        <v>43652</v>
      </c>
      <c r="B1005" s="91" t="s">
        <v>22</v>
      </c>
      <c r="C1005" s="49">
        <v>19070617</v>
      </c>
      <c r="D1005" s="50" t="s">
        <v>71</v>
      </c>
      <c r="E1005" s="51" t="s">
        <v>73</v>
      </c>
      <c r="F1005" s="49" t="s">
        <v>223</v>
      </c>
      <c r="G1005" s="50"/>
      <c r="H1005" s="50"/>
      <c r="I1005" s="43"/>
      <c r="J1005" s="43"/>
      <c r="K1005" s="45"/>
      <c r="L1005" s="43"/>
      <c r="M1005" s="43"/>
      <c r="N1005" s="43"/>
      <c r="O1005" s="43"/>
      <c r="P1005" s="43"/>
      <c r="Q1005" s="53">
        <f t="shared" si="42"/>
        <v>0</v>
      </c>
      <c r="R1005" s="54">
        <f t="shared" si="43"/>
        <v>0</v>
      </c>
      <c r="S1005" s="54">
        <f t="shared" si="44"/>
        <v>0</v>
      </c>
      <c r="T1005" s="172"/>
      <c r="U1005" s="173"/>
      <c r="V1005" s="200"/>
      <c r="W1005" s="200"/>
      <c r="X1005" s="200"/>
      <c r="Y1005" s="200"/>
      <c r="Z1005" s="200"/>
      <c r="AA1005" s="200"/>
      <c r="AB1005" s="200"/>
      <c r="AC1005" s="200"/>
      <c r="AD1005" s="200"/>
      <c r="AN1005" s="200"/>
      <c r="AO1005" s="200"/>
      <c r="AP1005" s="200"/>
      <c r="AQ1005" s="200"/>
      <c r="AR1005" s="200"/>
      <c r="AS1005" s="200"/>
      <c r="AT1005" s="200"/>
      <c r="AU1005" s="200"/>
      <c r="AV1005" s="200"/>
      <c r="AW1005" s="200"/>
      <c r="AX1005" s="200"/>
      <c r="AY1005" s="200"/>
      <c r="AZ1005" s="200"/>
      <c r="BA1005" s="200"/>
      <c r="BB1005" s="200"/>
      <c r="BC1005" s="200"/>
      <c r="BD1005" s="200"/>
      <c r="BE1005" s="200"/>
      <c r="BF1005" s="200"/>
      <c r="BG1005" s="200"/>
      <c r="BH1005" s="200"/>
      <c r="BI1005" s="200"/>
    </row>
    <row r="1006" spans="1:61" hidden="1" outlineLevel="2">
      <c r="A1006" s="151">
        <v>43652</v>
      </c>
      <c r="B1006" s="91" t="s">
        <v>22</v>
      </c>
      <c r="C1006" s="49">
        <v>19070619</v>
      </c>
      <c r="D1006" s="50" t="s">
        <v>71</v>
      </c>
      <c r="E1006" s="51" t="s">
        <v>73</v>
      </c>
      <c r="F1006" s="49" t="s">
        <v>107</v>
      </c>
      <c r="G1006" s="50"/>
      <c r="H1006" s="50"/>
      <c r="I1006" s="43"/>
      <c r="J1006" s="43"/>
      <c r="K1006" s="45"/>
      <c r="L1006" s="43"/>
      <c r="M1006" s="43"/>
      <c r="N1006" s="43"/>
      <c r="O1006" s="43"/>
      <c r="P1006" s="43"/>
      <c r="Q1006" s="53">
        <f t="shared" si="42"/>
        <v>0</v>
      </c>
      <c r="R1006" s="54">
        <f t="shared" si="43"/>
        <v>0</v>
      </c>
      <c r="S1006" s="54">
        <f t="shared" si="44"/>
        <v>0</v>
      </c>
      <c r="T1006" s="60"/>
      <c r="U1006" s="48"/>
    </row>
    <row r="1007" spans="1:61" s="15" customFormat="1" ht="17.100000000000001" hidden="1" customHeight="1" outlineLevel="2">
      <c r="A1007" s="151">
        <v>43652</v>
      </c>
      <c r="B1007" s="91" t="s">
        <v>22</v>
      </c>
      <c r="C1007" s="49">
        <v>19070624</v>
      </c>
      <c r="D1007" s="50" t="s">
        <v>102</v>
      </c>
      <c r="E1007" s="51" t="s">
        <v>67</v>
      </c>
      <c r="F1007" s="49" t="s">
        <v>229</v>
      </c>
      <c r="G1007" s="50"/>
      <c r="H1007" s="50"/>
      <c r="I1007" s="43"/>
      <c r="J1007" s="43"/>
      <c r="K1007" s="45"/>
      <c r="L1007" s="43"/>
      <c r="M1007" s="43"/>
      <c r="N1007" s="43"/>
      <c r="O1007" s="43"/>
      <c r="P1007" s="43"/>
      <c r="Q1007" s="53">
        <f t="shared" si="42"/>
        <v>0</v>
      </c>
      <c r="R1007" s="54">
        <f t="shared" si="43"/>
        <v>0</v>
      </c>
      <c r="S1007" s="54">
        <f t="shared" si="44"/>
        <v>0</v>
      </c>
      <c r="T1007" s="181"/>
      <c r="U1007" s="182"/>
      <c r="V1007" s="205"/>
      <c r="W1007" s="205"/>
      <c r="X1007" s="205"/>
      <c r="Y1007" s="205"/>
      <c r="Z1007" s="205"/>
      <c r="AA1007" s="205"/>
      <c r="AB1007" s="205"/>
      <c r="AC1007" s="205"/>
      <c r="AD1007" s="205"/>
      <c r="AN1007" s="205"/>
      <c r="AO1007" s="205"/>
      <c r="AP1007" s="205"/>
      <c r="AQ1007" s="205"/>
      <c r="AR1007" s="205"/>
      <c r="AS1007" s="205"/>
      <c r="AT1007" s="205"/>
      <c r="AU1007" s="205"/>
      <c r="AV1007" s="205"/>
      <c r="AW1007" s="205"/>
      <c r="AX1007" s="205"/>
      <c r="AY1007" s="205"/>
      <c r="AZ1007" s="205"/>
      <c r="BA1007" s="205"/>
      <c r="BB1007" s="205"/>
      <c r="BC1007" s="205"/>
      <c r="BD1007" s="205"/>
      <c r="BE1007" s="205"/>
      <c r="BF1007" s="205"/>
      <c r="BG1007" s="205"/>
      <c r="BH1007" s="205"/>
      <c r="BI1007" s="205"/>
    </row>
    <row r="1008" spans="1:61" s="15" customFormat="1" ht="17.100000000000001" hidden="1" customHeight="1" outlineLevel="2">
      <c r="A1008" s="151">
        <v>43652</v>
      </c>
      <c r="B1008" s="91" t="s">
        <v>22</v>
      </c>
      <c r="C1008" s="49">
        <v>19070626</v>
      </c>
      <c r="D1008" s="50" t="s">
        <v>53</v>
      </c>
      <c r="E1008" s="51" t="s">
        <v>34</v>
      </c>
      <c r="F1008" s="49" t="s">
        <v>231</v>
      </c>
      <c r="G1008" s="43"/>
      <c r="H1008" s="43"/>
      <c r="I1008" s="43"/>
      <c r="J1008" s="43"/>
      <c r="K1008" s="45"/>
      <c r="L1008" s="43"/>
      <c r="M1008" s="43"/>
      <c r="N1008" s="43"/>
      <c r="O1008" s="43"/>
      <c r="P1008" s="43"/>
      <c r="Q1008" s="53">
        <f t="shared" si="42"/>
        <v>0</v>
      </c>
      <c r="R1008" s="54">
        <f t="shared" si="43"/>
        <v>0</v>
      </c>
      <c r="S1008" s="54">
        <f t="shared" si="44"/>
        <v>0</v>
      </c>
      <c r="T1008" s="181"/>
      <c r="U1008" s="182"/>
      <c r="V1008" s="205"/>
      <c r="W1008" s="205"/>
      <c r="X1008" s="205"/>
      <c r="Y1008" s="205"/>
      <c r="Z1008" s="205"/>
      <c r="AA1008" s="205"/>
      <c r="AB1008" s="205"/>
      <c r="AC1008" s="205"/>
      <c r="AD1008" s="205"/>
      <c r="AN1008" s="205"/>
      <c r="AO1008" s="205"/>
      <c r="AP1008" s="205"/>
      <c r="AQ1008" s="205"/>
      <c r="AR1008" s="205"/>
      <c r="AS1008" s="205"/>
      <c r="AT1008" s="205"/>
      <c r="AU1008" s="205"/>
      <c r="AV1008" s="205"/>
      <c r="AW1008" s="205"/>
      <c r="AX1008" s="205"/>
      <c r="AY1008" s="205"/>
      <c r="AZ1008" s="205"/>
      <c r="BA1008" s="205"/>
      <c r="BB1008" s="205"/>
      <c r="BC1008" s="205"/>
      <c r="BD1008" s="205"/>
      <c r="BE1008" s="205"/>
      <c r="BF1008" s="205"/>
      <c r="BG1008" s="205"/>
      <c r="BH1008" s="205"/>
      <c r="BI1008" s="205"/>
    </row>
    <row r="1009" spans="1:61" s="7" customFormat="1" hidden="1" outlineLevel="2">
      <c r="A1009" s="151">
        <v>43652</v>
      </c>
      <c r="B1009" s="91" t="s">
        <v>22</v>
      </c>
      <c r="C1009" s="49">
        <v>19070627</v>
      </c>
      <c r="D1009" s="50" t="s">
        <v>53</v>
      </c>
      <c r="E1009" s="51" t="s">
        <v>34</v>
      </c>
      <c r="F1009" s="49" t="s">
        <v>37</v>
      </c>
      <c r="G1009" s="50"/>
      <c r="H1009" s="50"/>
      <c r="I1009" s="43"/>
      <c r="J1009" s="43"/>
      <c r="K1009" s="45"/>
      <c r="L1009" s="43"/>
      <c r="M1009" s="43"/>
      <c r="N1009" s="43"/>
      <c r="O1009" s="43"/>
      <c r="P1009" s="43"/>
      <c r="Q1009" s="53">
        <f t="shared" si="42"/>
        <v>0</v>
      </c>
      <c r="R1009" s="54">
        <f t="shared" si="43"/>
        <v>0</v>
      </c>
      <c r="S1009" s="54">
        <f t="shared" si="44"/>
        <v>0</v>
      </c>
      <c r="T1009" s="172"/>
      <c r="U1009" s="173"/>
      <c r="V1009" s="200"/>
      <c r="W1009" s="200"/>
      <c r="X1009" s="200"/>
      <c r="Y1009" s="200"/>
      <c r="Z1009" s="200"/>
      <c r="AA1009" s="200"/>
      <c r="AB1009" s="200"/>
      <c r="AC1009" s="200"/>
      <c r="AD1009" s="200"/>
      <c r="AN1009" s="200"/>
      <c r="AO1009" s="200"/>
      <c r="AP1009" s="200"/>
      <c r="AQ1009" s="200"/>
      <c r="AR1009" s="200"/>
      <c r="AS1009" s="200"/>
      <c r="AT1009" s="200"/>
      <c r="AU1009" s="200"/>
      <c r="AV1009" s="200"/>
      <c r="AW1009" s="200"/>
      <c r="AX1009" s="200"/>
      <c r="AY1009" s="200"/>
      <c r="AZ1009" s="200"/>
      <c r="BA1009" s="200"/>
      <c r="BB1009" s="200"/>
      <c r="BC1009" s="200"/>
      <c r="BD1009" s="200"/>
      <c r="BE1009" s="200"/>
      <c r="BF1009" s="200"/>
      <c r="BG1009" s="200"/>
      <c r="BH1009" s="200"/>
      <c r="BI1009" s="200"/>
    </row>
    <row r="1010" spans="1:61" s="7" customFormat="1" hidden="1" outlineLevel="2">
      <c r="A1010" s="151">
        <v>43652</v>
      </c>
      <c r="B1010" s="91" t="s">
        <v>22</v>
      </c>
      <c r="C1010" s="49">
        <v>19070629</v>
      </c>
      <c r="D1010" s="50" t="s">
        <v>53</v>
      </c>
      <c r="E1010" s="51" t="s">
        <v>34</v>
      </c>
      <c r="F1010" s="49" t="s">
        <v>233</v>
      </c>
      <c r="G1010" s="50"/>
      <c r="H1010" s="50"/>
      <c r="I1010" s="43"/>
      <c r="J1010" s="43"/>
      <c r="K1010" s="45"/>
      <c r="L1010" s="43"/>
      <c r="M1010" s="43"/>
      <c r="N1010" s="43"/>
      <c r="O1010" s="43"/>
      <c r="P1010" s="43"/>
      <c r="Q1010" s="53">
        <f t="shared" si="42"/>
        <v>0</v>
      </c>
      <c r="R1010" s="54">
        <f t="shared" si="43"/>
        <v>0</v>
      </c>
      <c r="S1010" s="54">
        <f t="shared" si="44"/>
        <v>0</v>
      </c>
      <c r="T1010" s="172"/>
      <c r="U1010" s="173"/>
      <c r="V1010" s="200"/>
      <c r="W1010" s="200"/>
      <c r="X1010" s="200"/>
      <c r="Y1010" s="200"/>
      <c r="Z1010" s="200"/>
      <c r="AA1010" s="200"/>
      <c r="AB1010" s="200"/>
      <c r="AC1010" s="200"/>
      <c r="AD1010" s="200"/>
      <c r="AN1010" s="200"/>
      <c r="AO1010" s="200"/>
      <c r="AP1010" s="200"/>
      <c r="AQ1010" s="200"/>
      <c r="AR1010" s="200"/>
      <c r="AS1010" s="200"/>
      <c r="AT1010" s="200"/>
      <c r="AU1010" s="200"/>
      <c r="AV1010" s="200"/>
      <c r="AW1010" s="200"/>
      <c r="AX1010" s="200"/>
      <c r="AY1010" s="200"/>
      <c r="AZ1010" s="200"/>
      <c r="BA1010" s="200"/>
      <c r="BB1010" s="200"/>
      <c r="BC1010" s="200"/>
      <c r="BD1010" s="200"/>
      <c r="BE1010" s="200"/>
      <c r="BF1010" s="200"/>
      <c r="BG1010" s="200"/>
      <c r="BH1010" s="200"/>
      <c r="BI1010" s="200"/>
    </row>
    <row r="1011" spans="1:61" hidden="1" outlineLevel="2">
      <c r="A1011" s="151">
        <v>43652</v>
      </c>
      <c r="B1011" s="91" t="s">
        <v>22</v>
      </c>
      <c r="C1011" s="49">
        <v>19070613</v>
      </c>
      <c r="D1011" s="50" t="s">
        <v>60</v>
      </c>
      <c r="E1011" s="51" t="s">
        <v>24</v>
      </c>
      <c r="F1011" s="49" t="s">
        <v>235</v>
      </c>
      <c r="G1011" s="50"/>
      <c r="H1011" s="50"/>
      <c r="I1011" s="43"/>
      <c r="J1011" s="43"/>
      <c r="K1011" s="45"/>
      <c r="L1011" s="43"/>
      <c r="M1011" s="43"/>
      <c r="N1011" s="43"/>
      <c r="O1011" s="43"/>
      <c r="P1011" s="43"/>
      <c r="Q1011" s="53">
        <f t="shared" ref="Q1011:Q1074" si="45">I1011+M1011+O1011</f>
        <v>0</v>
      </c>
      <c r="R1011" s="54">
        <f t="shared" ref="R1011:R1074" si="46">G1011+H1011+J1011+K1011+L1011+N1011+P1011</f>
        <v>0</v>
      </c>
      <c r="S1011" s="54">
        <f t="shared" ref="S1011:S1074" si="47">Q1011*0.0637+R1011</f>
        <v>0</v>
      </c>
      <c r="T1011" s="60"/>
      <c r="U1011" s="48"/>
    </row>
    <row r="1012" spans="1:61" ht="17.100000000000001" hidden="1" customHeight="1" outlineLevel="2">
      <c r="A1012" s="151">
        <v>43652</v>
      </c>
      <c r="B1012" s="91" t="s">
        <v>22</v>
      </c>
      <c r="C1012" s="49">
        <v>19070614</v>
      </c>
      <c r="D1012" s="50" t="s">
        <v>60</v>
      </c>
      <c r="E1012" s="51" t="s">
        <v>24</v>
      </c>
      <c r="F1012" s="49" t="s">
        <v>236</v>
      </c>
      <c r="G1012" s="50"/>
      <c r="H1012" s="50"/>
      <c r="I1012" s="43"/>
      <c r="J1012" s="43"/>
      <c r="K1012" s="45"/>
      <c r="L1012" s="43"/>
      <c r="M1012" s="43"/>
      <c r="N1012" s="43"/>
      <c r="O1012" s="43"/>
      <c r="P1012" s="43"/>
      <c r="Q1012" s="53">
        <f t="shared" si="45"/>
        <v>0</v>
      </c>
      <c r="R1012" s="54">
        <f t="shared" si="46"/>
        <v>0</v>
      </c>
      <c r="S1012" s="54">
        <f t="shared" si="47"/>
        <v>0</v>
      </c>
      <c r="T1012" s="60"/>
      <c r="U1012" s="48"/>
    </row>
    <row r="1013" spans="1:61" ht="17.100000000000001" hidden="1" customHeight="1" outlineLevel="2">
      <c r="A1013" s="151">
        <v>43653</v>
      </c>
      <c r="B1013" s="102" t="s">
        <v>22</v>
      </c>
      <c r="C1013" s="49">
        <v>19070704</v>
      </c>
      <c r="D1013" s="43" t="s">
        <v>102</v>
      </c>
      <c r="E1013" s="51" t="s">
        <v>67</v>
      </c>
      <c r="F1013" s="49" t="s">
        <v>250</v>
      </c>
      <c r="G1013" s="43"/>
      <c r="H1013" s="43"/>
      <c r="I1013" s="43"/>
      <c r="J1013" s="43"/>
      <c r="K1013" s="45"/>
      <c r="L1013" s="43"/>
      <c r="M1013" s="43"/>
      <c r="N1013" s="43"/>
      <c r="O1013" s="43"/>
      <c r="P1013" s="52"/>
      <c r="Q1013" s="53">
        <f t="shared" si="45"/>
        <v>0</v>
      </c>
      <c r="R1013" s="54">
        <f t="shared" si="46"/>
        <v>0</v>
      </c>
      <c r="S1013" s="54">
        <f t="shared" si="47"/>
        <v>0</v>
      </c>
      <c r="T1013" s="60"/>
      <c r="U1013" s="48"/>
    </row>
    <row r="1014" spans="1:61" hidden="1" outlineLevel="2">
      <c r="A1014" s="151">
        <v>43653</v>
      </c>
      <c r="B1014" s="102" t="s">
        <v>22</v>
      </c>
      <c r="C1014" s="49">
        <v>19070709</v>
      </c>
      <c r="D1014" s="43" t="s">
        <v>162</v>
      </c>
      <c r="E1014" s="51" t="s">
        <v>24</v>
      </c>
      <c r="F1014" s="49" t="s">
        <v>250</v>
      </c>
      <c r="G1014" s="43"/>
      <c r="H1014" s="43"/>
      <c r="I1014" s="43"/>
      <c r="J1014" s="43"/>
      <c r="K1014" s="45"/>
      <c r="L1014" s="43"/>
      <c r="M1014" s="43"/>
      <c r="N1014" s="43"/>
      <c r="O1014" s="43"/>
      <c r="P1014" s="52"/>
      <c r="Q1014" s="53">
        <f t="shared" si="45"/>
        <v>0</v>
      </c>
      <c r="R1014" s="54">
        <f t="shared" si="46"/>
        <v>0</v>
      </c>
      <c r="S1014" s="54">
        <f t="shared" si="47"/>
        <v>0</v>
      </c>
      <c r="T1014" s="60"/>
      <c r="U1014" s="48"/>
    </row>
    <row r="1015" spans="1:61" hidden="1" outlineLevel="2">
      <c r="A1015" s="151">
        <v>43653</v>
      </c>
      <c r="B1015" s="102" t="s">
        <v>22</v>
      </c>
      <c r="C1015" s="49">
        <v>19070711</v>
      </c>
      <c r="D1015" s="43" t="s">
        <v>162</v>
      </c>
      <c r="E1015" s="51" t="s">
        <v>24</v>
      </c>
      <c r="F1015" s="49" t="s">
        <v>255</v>
      </c>
      <c r="G1015" s="43"/>
      <c r="H1015" s="43"/>
      <c r="I1015" s="43"/>
      <c r="J1015" s="43"/>
      <c r="K1015" s="45"/>
      <c r="L1015" s="43"/>
      <c r="M1015" s="43"/>
      <c r="N1015" s="43"/>
      <c r="O1015" s="43"/>
      <c r="P1015" s="52"/>
      <c r="Q1015" s="53">
        <f t="shared" si="45"/>
        <v>0</v>
      </c>
      <c r="R1015" s="54">
        <f t="shared" si="46"/>
        <v>0</v>
      </c>
      <c r="S1015" s="54">
        <f t="shared" si="47"/>
        <v>0</v>
      </c>
      <c r="T1015" s="60"/>
      <c r="U1015" s="48"/>
    </row>
    <row r="1016" spans="1:61" ht="17.100000000000001" hidden="1" customHeight="1" outlineLevel="2">
      <c r="A1016" s="151">
        <v>43653</v>
      </c>
      <c r="B1016" s="102" t="s">
        <v>22</v>
      </c>
      <c r="C1016" s="49">
        <v>19070714</v>
      </c>
      <c r="D1016" s="43" t="s">
        <v>23</v>
      </c>
      <c r="E1016" s="51" t="s">
        <v>51</v>
      </c>
      <c r="F1016" s="49" t="s">
        <v>258</v>
      </c>
      <c r="G1016" s="43"/>
      <c r="H1016" s="43"/>
      <c r="I1016" s="43"/>
      <c r="J1016" s="43"/>
      <c r="K1016" s="45"/>
      <c r="L1016" s="43"/>
      <c r="M1016" s="43"/>
      <c r="N1016" s="43"/>
      <c r="O1016" s="43"/>
      <c r="P1016" s="52"/>
      <c r="Q1016" s="53">
        <f t="shared" si="45"/>
        <v>0</v>
      </c>
      <c r="R1016" s="54">
        <f t="shared" si="46"/>
        <v>0</v>
      </c>
      <c r="S1016" s="54">
        <f t="shared" si="47"/>
        <v>0</v>
      </c>
      <c r="T1016" s="60"/>
      <c r="U1016" s="48"/>
    </row>
    <row r="1017" spans="1:61" s="15" customFormat="1" ht="17.100000000000001" hidden="1" customHeight="1" outlineLevel="2">
      <c r="A1017" s="151">
        <v>43653</v>
      </c>
      <c r="B1017" s="102" t="s">
        <v>22</v>
      </c>
      <c r="C1017" s="49">
        <v>19070715</v>
      </c>
      <c r="D1017" s="43" t="s">
        <v>23</v>
      </c>
      <c r="E1017" s="51" t="s">
        <v>51</v>
      </c>
      <c r="F1017" s="49" t="s">
        <v>259</v>
      </c>
      <c r="G1017" s="43"/>
      <c r="H1017" s="43"/>
      <c r="I1017" s="43"/>
      <c r="J1017" s="43"/>
      <c r="K1017" s="45"/>
      <c r="L1017" s="43"/>
      <c r="M1017" s="43"/>
      <c r="N1017" s="43"/>
      <c r="O1017" s="43"/>
      <c r="P1017" s="52"/>
      <c r="Q1017" s="53">
        <f t="shared" si="45"/>
        <v>0</v>
      </c>
      <c r="R1017" s="54">
        <f t="shared" si="46"/>
        <v>0</v>
      </c>
      <c r="S1017" s="54">
        <f t="shared" si="47"/>
        <v>0</v>
      </c>
      <c r="T1017" s="181"/>
      <c r="U1017" s="182"/>
      <c r="V1017" s="205"/>
      <c r="W1017" s="205"/>
      <c r="X1017" s="205"/>
      <c r="Y1017" s="205"/>
      <c r="Z1017" s="205"/>
      <c r="AA1017" s="205"/>
      <c r="AB1017" s="205"/>
      <c r="AC1017" s="205"/>
      <c r="AD1017" s="205"/>
      <c r="AN1017" s="205"/>
      <c r="AO1017" s="205"/>
      <c r="AP1017" s="205"/>
      <c r="AQ1017" s="205"/>
      <c r="AR1017" s="205"/>
      <c r="AS1017" s="205"/>
      <c r="AT1017" s="205"/>
      <c r="AU1017" s="205"/>
      <c r="AV1017" s="205"/>
      <c r="AW1017" s="205"/>
      <c r="AX1017" s="205"/>
      <c r="AY1017" s="205"/>
      <c r="AZ1017" s="205"/>
      <c r="BA1017" s="205"/>
      <c r="BB1017" s="205"/>
      <c r="BC1017" s="205"/>
      <c r="BD1017" s="205"/>
      <c r="BE1017" s="205"/>
      <c r="BF1017" s="205"/>
      <c r="BG1017" s="205"/>
      <c r="BH1017" s="205"/>
      <c r="BI1017" s="205"/>
    </row>
    <row r="1018" spans="1:61" hidden="1" outlineLevel="2">
      <c r="A1018" s="151">
        <v>43653</v>
      </c>
      <c r="B1018" s="102" t="s">
        <v>22</v>
      </c>
      <c r="C1018" s="49">
        <v>19070719</v>
      </c>
      <c r="D1018" s="43" t="s">
        <v>39</v>
      </c>
      <c r="E1018" s="51" t="s">
        <v>48</v>
      </c>
      <c r="F1018" s="49" t="s">
        <v>261</v>
      </c>
      <c r="G1018" s="43"/>
      <c r="H1018" s="43"/>
      <c r="I1018" s="43"/>
      <c r="J1018" s="43"/>
      <c r="K1018" s="45"/>
      <c r="L1018" s="43"/>
      <c r="M1018" s="43"/>
      <c r="N1018" s="43"/>
      <c r="O1018" s="43"/>
      <c r="P1018" s="52"/>
      <c r="Q1018" s="53">
        <f t="shared" si="45"/>
        <v>0</v>
      </c>
      <c r="R1018" s="54">
        <f t="shared" si="46"/>
        <v>0</v>
      </c>
      <c r="S1018" s="54">
        <f t="shared" si="47"/>
        <v>0</v>
      </c>
      <c r="T1018" s="60"/>
      <c r="U1018" s="48"/>
    </row>
    <row r="1019" spans="1:61" hidden="1" outlineLevel="2">
      <c r="A1019" s="151">
        <v>43653</v>
      </c>
      <c r="B1019" s="102" t="s">
        <v>22</v>
      </c>
      <c r="C1019" s="49">
        <v>19070720</v>
      </c>
      <c r="D1019" s="43" t="s">
        <v>39</v>
      </c>
      <c r="E1019" s="51" t="s">
        <v>48</v>
      </c>
      <c r="F1019" s="49" t="s">
        <v>262</v>
      </c>
      <c r="G1019" s="43"/>
      <c r="H1019" s="43"/>
      <c r="I1019" s="43"/>
      <c r="J1019" s="43"/>
      <c r="K1019" s="45"/>
      <c r="L1019" s="43"/>
      <c r="M1019" s="43"/>
      <c r="N1019" s="43"/>
      <c r="O1019" s="43"/>
      <c r="P1019" s="52"/>
      <c r="Q1019" s="53">
        <f t="shared" si="45"/>
        <v>0</v>
      </c>
      <c r="R1019" s="54">
        <f t="shared" si="46"/>
        <v>0</v>
      </c>
      <c r="S1019" s="54">
        <f t="shared" si="47"/>
        <v>0</v>
      </c>
      <c r="T1019" s="60"/>
      <c r="U1019" s="48"/>
    </row>
    <row r="1020" spans="1:61" ht="17.100000000000001" hidden="1" customHeight="1" outlineLevel="2">
      <c r="A1020" s="151">
        <v>43653</v>
      </c>
      <c r="B1020" s="102" t="s">
        <v>22</v>
      </c>
      <c r="C1020" s="49">
        <v>19070721</v>
      </c>
      <c r="D1020" s="43" t="s">
        <v>39</v>
      </c>
      <c r="E1020" s="51" t="s">
        <v>48</v>
      </c>
      <c r="F1020" s="49" t="s">
        <v>263</v>
      </c>
      <c r="G1020" s="43"/>
      <c r="H1020" s="43"/>
      <c r="I1020" s="43"/>
      <c r="J1020" s="43"/>
      <c r="K1020" s="45"/>
      <c r="L1020" s="43"/>
      <c r="M1020" s="43"/>
      <c r="N1020" s="43"/>
      <c r="O1020" s="43"/>
      <c r="P1020" s="52"/>
      <c r="Q1020" s="53">
        <f t="shared" si="45"/>
        <v>0</v>
      </c>
      <c r="R1020" s="54">
        <f t="shared" si="46"/>
        <v>0</v>
      </c>
      <c r="S1020" s="54">
        <f t="shared" si="47"/>
        <v>0</v>
      </c>
      <c r="T1020" s="60"/>
      <c r="U1020" s="48"/>
    </row>
    <row r="1021" spans="1:61" s="7" customFormat="1" hidden="1" outlineLevel="2">
      <c r="A1021" s="151">
        <v>43653</v>
      </c>
      <c r="B1021" s="102" t="s">
        <v>22</v>
      </c>
      <c r="C1021" s="49">
        <v>19070722</v>
      </c>
      <c r="D1021" s="43" t="s">
        <v>47</v>
      </c>
      <c r="E1021" s="51" t="s">
        <v>40</v>
      </c>
      <c r="F1021" s="49" t="s">
        <v>264</v>
      </c>
      <c r="G1021" s="43"/>
      <c r="H1021" s="43"/>
      <c r="I1021" s="43"/>
      <c r="J1021" s="43"/>
      <c r="K1021" s="45"/>
      <c r="L1021" s="43"/>
      <c r="M1021" s="43"/>
      <c r="N1021" s="43"/>
      <c r="O1021" s="43"/>
      <c r="P1021" s="52"/>
      <c r="Q1021" s="53">
        <f t="shared" si="45"/>
        <v>0</v>
      </c>
      <c r="R1021" s="54">
        <f t="shared" si="46"/>
        <v>0</v>
      </c>
      <c r="S1021" s="54">
        <f t="shared" si="47"/>
        <v>0</v>
      </c>
      <c r="T1021" s="172"/>
      <c r="U1021" s="173"/>
      <c r="V1021" s="200"/>
      <c r="W1021" s="200"/>
      <c r="X1021" s="200"/>
      <c r="Y1021" s="200"/>
      <c r="Z1021" s="200"/>
      <c r="AA1021" s="200"/>
      <c r="AB1021" s="200"/>
      <c r="AC1021" s="200"/>
      <c r="AD1021" s="200"/>
      <c r="AN1021" s="200"/>
      <c r="AO1021" s="200"/>
      <c r="AP1021" s="200"/>
      <c r="AQ1021" s="200"/>
      <c r="AR1021" s="200"/>
      <c r="AS1021" s="200"/>
      <c r="AT1021" s="200"/>
      <c r="AU1021" s="200"/>
      <c r="AV1021" s="200"/>
      <c r="AW1021" s="200"/>
      <c r="AX1021" s="200"/>
      <c r="AY1021" s="200"/>
      <c r="AZ1021" s="200"/>
      <c r="BA1021" s="200"/>
      <c r="BB1021" s="200"/>
      <c r="BC1021" s="200"/>
      <c r="BD1021" s="200"/>
      <c r="BE1021" s="200"/>
      <c r="BF1021" s="200"/>
      <c r="BG1021" s="200"/>
      <c r="BH1021" s="200"/>
      <c r="BI1021" s="200"/>
    </row>
    <row r="1022" spans="1:61" s="7" customFormat="1" hidden="1" outlineLevel="2">
      <c r="A1022" s="151">
        <v>43653</v>
      </c>
      <c r="B1022" s="102" t="s">
        <v>22</v>
      </c>
      <c r="C1022" s="49">
        <v>19070724</v>
      </c>
      <c r="D1022" s="43" t="s">
        <v>47</v>
      </c>
      <c r="E1022" s="51" t="s">
        <v>40</v>
      </c>
      <c r="F1022" s="49" t="s">
        <v>132</v>
      </c>
      <c r="G1022" s="43"/>
      <c r="H1022" s="43"/>
      <c r="I1022" s="43"/>
      <c r="J1022" s="43"/>
      <c r="K1022" s="45"/>
      <c r="L1022" s="43"/>
      <c r="M1022" s="43"/>
      <c r="N1022" s="43"/>
      <c r="O1022" s="43"/>
      <c r="P1022" s="52"/>
      <c r="Q1022" s="53">
        <f t="shared" si="45"/>
        <v>0</v>
      </c>
      <c r="R1022" s="54">
        <f t="shared" si="46"/>
        <v>0</v>
      </c>
      <c r="S1022" s="54">
        <f t="shared" si="47"/>
        <v>0</v>
      </c>
      <c r="T1022" s="172"/>
      <c r="U1022" s="173"/>
      <c r="V1022" s="200"/>
      <c r="W1022" s="200"/>
      <c r="X1022" s="200"/>
      <c r="Y1022" s="200"/>
      <c r="Z1022" s="200"/>
      <c r="AA1022" s="200"/>
      <c r="AB1022" s="200"/>
      <c r="AC1022" s="200"/>
      <c r="AD1022" s="200"/>
      <c r="AN1022" s="200"/>
      <c r="AO1022" s="200"/>
      <c r="AP1022" s="200"/>
      <c r="AQ1022" s="200"/>
      <c r="AR1022" s="200"/>
      <c r="AS1022" s="200"/>
      <c r="AT1022" s="200"/>
      <c r="AU1022" s="200"/>
      <c r="AV1022" s="200"/>
      <c r="AW1022" s="200"/>
      <c r="AX1022" s="200"/>
      <c r="AY1022" s="200"/>
      <c r="AZ1022" s="200"/>
      <c r="BA1022" s="200"/>
      <c r="BB1022" s="200"/>
      <c r="BC1022" s="200"/>
      <c r="BD1022" s="200"/>
      <c r="BE1022" s="200"/>
      <c r="BF1022" s="200"/>
      <c r="BG1022" s="200"/>
      <c r="BH1022" s="200"/>
      <c r="BI1022" s="200"/>
    </row>
    <row r="1023" spans="1:61" s="7" customFormat="1" hidden="1" outlineLevel="2">
      <c r="A1023" s="151">
        <v>43653</v>
      </c>
      <c r="B1023" s="102" t="s">
        <v>22</v>
      </c>
      <c r="C1023" s="55" t="s">
        <v>276</v>
      </c>
      <c r="D1023" s="50" t="s">
        <v>83</v>
      </c>
      <c r="E1023" s="51" t="s">
        <v>84</v>
      </c>
      <c r="F1023" s="49" t="s">
        <v>277</v>
      </c>
      <c r="G1023" s="43"/>
      <c r="H1023" s="43"/>
      <c r="I1023" s="43"/>
      <c r="J1023" s="43"/>
      <c r="K1023" s="45"/>
      <c r="L1023" s="43"/>
      <c r="M1023" s="43"/>
      <c r="N1023" s="43"/>
      <c r="O1023" s="43"/>
      <c r="P1023" s="52"/>
      <c r="Q1023" s="53">
        <f t="shared" si="45"/>
        <v>0</v>
      </c>
      <c r="R1023" s="54">
        <f t="shared" si="46"/>
        <v>0</v>
      </c>
      <c r="S1023" s="54">
        <f t="shared" si="47"/>
        <v>0</v>
      </c>
      <c r="T1023" s="172"/>
      <c r="U1023" s="173"/>
      <c r="V1023" s="200"/>
      <c r="W1023" s="200"/>
      <c r="X1023" s="200"/>
      <c r="Y1023" s="200"/>
      <c r="Z1023" s="200"/>
      <c r="AA1023" s="200"/>
      <c r="AB1023" s="200"/>
      <c r="AC1023" s="200"/>
      <c r="AD1023" s="200"/>
      <c r="AN1023" s="200"/>
      <c r="AO1023" s="200"/>
      <c r="AP1023" s="200"/>
      <c r="AQ1023" s="200"/>
      <c r="AR1023" s="200"/>
      <c r="AS1023" s="200"/>
      <c r="AT1023" s="200"/>
      <c r="AU1023" s="200"/>
      <c r="AV1023" s="200"/>
      <c r="AW1023" s="200"/>
      <c r="AX1023" s="200"/>
      <c r="AY1023" s="200"/>
      <c r="AZ1023" s="200"/>
      <c r="BA1023" s="200"/>
      <c r="BB1023" s="200"/>
      <c r="BC1023" s="200"/>
      <c r="BD1023" s="200"/>
      <c r="BE1023" s="200"/>
      <c r="BF1023" s="200"/>
      <c r="BG1023" s="200"/>
      <c r="BH1023" s="200"/>
      <c r="BI1023" s="200"/>
    </row>
    <row r="1024" spans="1:61" s="7" customFormat="1" hidden="1" outlineLevel="2">
      <c r="A1024" s="151">
        <v>43654</v>
      </c>
      <c r="B1024" s="91" t="s">
        <v>22</v>
      </c>
      <c r="C1024" s="49">
        <v>19070813</v>
      </c>
      <c r="D1024" s="58" t="s">
        <v>23</v>
      </c>
      <c r="E1024" s="51" t="s">
        <v>61</v>
      </c>
      <c r="F1024" s="62" t="s">
        <v>285</v>
      </c>
      <c r="G1024" s="43"/>
      <c r="H1024" s="43"/>
      <c r="I1024" s="43"/>
      <c r="J1024" s="43"/>
      <c r="K1024" s="45"/>
      <c r="L1024" s="43"/>
      <c r="M1024" s="43"/>
      <c r="N1024" s="43"/>
      <c r="O1024" s="43"/>
      <c r="P1024" s="43"/>
      <c r="Q1024" s="53">
        <f t="shared" si="45"/>
        <v>0</v>
      </c>
      <c r="R1024" s="54">
        <f t="shared" si="46"/>
        <v>0</v>
      </c>
      <c r="S1024" s="54">
        <f t="shared" si="47"/>
        <v>0</v>
      </c>
      <c r="T1024" s="172"/>
      <c r="U1024" s="173"/>
      <c r="V1024" s="200"/>
      <c r="W1024" s="200"/>
      <c r="X1024" s="200"/>
      <c r="Y1024" s="200"/>
      <c r="Z1024" s="200"/>
      <c r="AA1024" s="200"/>
      <c r="AB1024" s="200"/>
      <c r="AC1024" s="200"/>
      <c r="AD1024" s="200"/>
      <c r="AN1024" s="200"/>
      <c r="AO1024" s="200"/>
      <c r="AP1024" s="200"/>
      <c r="AQ1024" s="200"/>
      <c r="AR1024" s="200"/>
      <c r="AS1024" s="200"/>
      <c r="AT1024" s="200"/>
      <c r="AU1024" s="200"/>
      <c r="AV1024" s="200"/>
      <c r="AW1024" s="200"/>
      <c r="AX1024" s="200"/>
      <c r="AY1024" s="200"/>
      <c r="AZ1024" s="200"/>
      <c r="BA1024" s="200"/>
      <c r="BB1024" s="200"/>
      <c r="BC1024" s="200"/>
      <c r="BD1024" s="200"/>
      <c r="BE1024" s="200"/>
      <c r="BF1024" s="200"/>
      <c r="BG1024" s="200"/>
      <c r="BH1024" s="200"/>
      <c r="BI1024" s="200"/>
    </row>
    <row r="1025" spans="1:61" s="7" customFormat="1" hidden="1" outlineLevel="2">
      <c r="A1025" s="151">
        <v>43654</v>
      </c>
      <c r="B1025" s="91" t="s">
        <v>22</v>
      </c>
      <c r="C1025" s="49">
        <v>19070807</v>
      </c>
      <c r="D1025" s="58" t="s">
        <v>47</v>
      </c>
      <c r="E1025" s="51" t="s">
        <v>40</v>
      </c>
      <c r="F1025" s="62" t="s">
        <v>287</v>
      </c>
      <c r="G1025" s="43"/>
      <c r="H1025" s="43"/>
      <c r="I1025" s="43"/>
      <c r="J1025" s="43"/>
      <c r="K1025" s="45"/>
      <c r="L1025" s="43"/>
      <c r="M1025" s="43"/>
      <c r="N1025" s="43"/>
      <c r="O1025" s="43"/>
      <c r="P1025" s="43"/>
      <c r="Q1025" s="53">
        <f t="shared" si="45"/>
        <v>0</v>
      </c>
      <c r="R1025" s="54">
        <f t="shared" si="46"/>
        <v>0</v>
      </c>
      <c r="S1025" s="54">
        <f t="shared" si="47"/>
        <v>0</v>
      </c>
      <c r="T1025" s="172"/>
      <c r="U1025" s="173"/>
      <c r="V1025" s="200"/>
      <c r="W1025" s="200"/>
      <c r="X1025" s="200"/>
      <c r="Y1025" s="200"/>
      <c r="Z1025" s="200"/>
      <c r="AA1025" s="200"/>
      <c r="AB1025" s="200"/>
      <c r="AC1025" s="200"/>
      <c r="AD1025" s="200"/>
      <c r="AN1025" s="200"/>
      <c r="AO1025" s="200"/>
      <c r="AP1025" s="200"/>
      <c r="AQ1025" s="200"/>
      <c r="AR1025" s="200"/>
      <c r="AS1025" s="200"/>
      <c r="AT1025" s="200"/>
      <c r="AU1025" s="200"/>
      <c r="AV1025" s="200"/>
      <c r="AW1025" s="200"/>
      <c r="AX1025" s="200"/>
      <c r="AY1025" s="200"/>
      <c r="AZ1025" s="200"/>
      <c r="BA1025" s="200"/>
      <c r="BB1025" s="200"/>
      <c r="BC1025" s="200"/>
      <c r="BD1025" s="200"/>
      <c r="BE1025" s="200"/>
      <c r="BF1025" s="200"/>
      <c r="BG1025" s="200"/>
      <c r="BH1025" s="200"/>
      <c r="BI1025" s="200"/>
    </row>
    <row r="1026" spans="1:61" s="7" customFormat="1" hidden="1" outlineLevel="2">
      <c r="A1026" s="151">
        <v>43654</v>
      </c>
      <c r="B1026" s="91" t="s">
        <v>22</v>
      </c>
      <c r="C1026" s="49">
        <v>19070817</v>
      </c>
      <c r="D1026" s="50" t="s">
        <v>162</v>
      </c>
      <c r="E1026" s="51" t="s">
        <v>24</v>
      </c>
      <c r="F1026" s="62" t="s">
        <v>295</v>
      </c>
      <c r="G1026" s="43"/>
      <c r="H1026" s="43"/>
      <c r="I1026" s="43"/>
      <c r="J1026" s="43"/>
      <c r="K1026" s="45"/>
      <c r="L1026" s="43"/>
      <c r="M1026" s="43"/>
      <c r="N1026" s="43"/>
      <c r="O1026" s="43"/>
      <c r="P1026" s="43"/>
      <c r="Q1026" s="53">
        <f t="shared" si="45"/>
        <v>0</v>
      </c>
      <c r="R1026" s="54">
        <f t="shared" si="46"/>
        <v>0</v>
      </c>
      <c r="S1026" s="54">
        <f t="shared" si="47"/>
        <v>0</v>
      </c>
      <c r="T1026" s="172"/>
      <c r="U1026" s="173"/>
      <c r="V1026" s="200"/>
      <c r="W1026" s="200"/>
      <c r="X1026" s="200"/>
      <c r="Y1026" s="200"/>
      <c r="Z1026" s="200"/>
      <c r="AA1026" s="200"/>
      <c r="AB1026" s="200"/>
      <c r="AC1026" s="200"/>
      <c r="AD1026" s="200"/>
      <c r="AN1026" s="200"/>
      <c r="AO1026" s="200"/>
      <c r="AP1026" s="200"/>
      <c r="AQ1026" s="200"/>
      <c r="AR1026" s="200"/>
      <c r="AS1026" s="200"/>
      <c r="AT1026" s="200"/>
      <c r="AU1026" s="200"/>
      <c r="AV1026" s="200"/>
      <c r="AW1026" s="200"/>
      <c r="AX1026" s="200"/>
      <c r="AY1026" s="200"/>
      <c r="AZ1026" s="200"/>
      <c r="BA1026" s="200"/>
      <c r="BB1026" s="200"/>
      <c r="BC1026" s="200"/>
      <c r="BD1026" s="200"/>
      <c r="BE1026" s="200"/>
      <c r="BF1026" s="200"/>
      <c r="BG1026" s="200"/>
      <c r="BH1026" s="200"/>
      <c r="BI1026" s="200"/>
    </row>
    <row r="1027" spans="1:61" hidden="1" outlineLevel="2">
      <c r="A1027" s="151">
        <v>43654</v>
      </c>
      <c r="B1027" s="91" t="s">
        <v>22</v>
      </c>
      <c r="C1027" s="49">
        <v>19070814</v>
      </c>
      <c r="D1027" s="50" t="s">
        <v>71</v>
      </c>
      <c r="E1027" s="51" t="s">
        <v>84</v>
      </c>
      <c r="F1027" s="62" t="s">
        <v>298</v>
      </c>
      <c r="G1027" s="43"/>
      <c r="H1027" s="43"/>
      <c r="I1027" s="43"/>
      <c r="J1027" s="43"/>
      <c r="K1027" s="45"/>
      <c r="L1027" s="43"/>
      <c r="M1027" s="43"/>
      <c r="N1027" s="43"/>
      <c r="O1027" s="43"/>
      <c r="P1027" s="43"/>
      <c r="Q1027" s="53">
        <f t="shared" si="45"/>
        <v>0</v>
      </c>
      <c r="R1027" s="54">
        <f t="shared" si="46"/>
        <v>0</v>
      </c>
      <c r="S1027" s="54">
        <f t="shared" si="47"/>
        <v>0</v>
      </c>
      <c r="T1027" s="60"/>
      <c r="U1027" s="48"/>
    </row>
    <row r="1028" spans="1:61" s="7" customFormat="1" hidden="1" outlineLevel="2">
      <c r="A1028" s="151">
        <v>43655</v>
      </c>
      <c r="B1028" s="98" t="s">
        <v>22</v>
      </c>
      <c r="C1028" s="49">
        <v>19070912</v>
      </c>
      <c r="D1028" s="58" t="s">
        <v>102</v>
      </c>
      <c r="E1028" s="51" t="s">
        <v>67</v>
      </c>
      <c r="F1028" s="49" t="s">
        <v>321</v>
      </c>
      <c r="G1028" s="58"/>
      <c r="H1028" s="58"/>
      <c r="I1028" s="58"/>
      <c r="J1028" s="43"/>
      <c r="K1028" s="58"/>
      <c r="L1028" s="58"/>
      <c r="M1028" s="58"/>
      <c r="N1028" s="58"/>
      <c r="O1028" s="58"/>
      <c r="P1028" s="67"/>
      <c r="Q1028" s="53">
        <f t="shared" si="45"/>
        <v>0</v>
      </c>
      <c r="R1028" s="54">
        <f t="shared" si="46"/>
        <v>0</v>
      </c>
      <c r="S1028" s="54">
        <f t="shared" si="47"/>
        <v>0</v>
      </c>
      <c r="T1028" s="172"/>
      <c r="U1028" s="173"/>
      <c r="V1028" s="200"/>
      <c r="W1028" s="200"/>
      <c r="X1028" s="200"/>
      <c r="Y1028" s="200"/>
      <c r="Z1028" s="200"/>
      <c r="AA1028" s="200"/>
      <c r="AB1028" s="200"/>
      <c r="AC1028" s="200"/>
      <c r="AD1028" s="200"/>
      <c r="AN1028" s="200"/>
      <c r="AO1028" s="200"/>
      <c r="AP1028" s="200"/>
      <c r="AQ1028" s="200"/>
      <c r="AR1028" s="200"/>
      <c r="AS1028" s="200"/>
      <c r="AT1028" s="200"/>
      <c r="AU1028" s="200"/>
      <c r="AV1028" s="200"/>
      <c r="AW1028" s="200"/>
      <c r="AX1028" s="200"/>
      <c r="AY1028" s="200"/>
      <c r="AZ1028" s="200"/>
      <c r="BA1028" s="200"/>
      <c r="BB1028" s="200"/>
      <c r="BC1028" s="200"/>
      <c r="BD1028" s="200"/>
      <c r="BE1028" s="200"/>
      <c r="BF1028" s="200"/>
      <c r="BG1028" s="200"/>
      <c r="BH1028" s="200"/>
      <c r="BI1028" s="200"/>
    </row>
    <row r="1029" spans="1:61" s="7" customFormat="1" hidden="1" outlineLevel="2">
      <c r="A1029" s="151">
        <v>43655</v>
      </c>
      <c r="B1029" s="90" t="s">
        <v>22</v>
      </c>
      <c r="C1029" s="49">
        <v>19070917</v>
      </c>
      <c r="D1029" s="58" t="s">
        <v>47</v>
      </c>
      <c r="E1029" s="51" t="s">
        <v>40</v>
      </c>
      <c r="F1029" s="49" t="s">
        <v>326</v>
      </c>
      <c r="G1029" s="52"/>
      <c r="H1029" s="43"/>
      <c r="I1029" s="43"/>
      <c r="J1029" s="43"/>
      <c r="K1029" s="45"/>
      <c r="L1029" s="43"/>
      <c r="M1029" s="43"/>
      <c r="N1029" s="43"/>
      <c r="O1029" s="43"/>
      <c r="P1029" s="43"/>
      <c r="Q1029" s="53">
        <f t="shared" si="45"/>
        <v>0</v>
      </c>
      <c r="R1029" s="54">
        <f t="shared" si="46"/>
        <v>0</v>
      </c>
      <c r="S1029" s="54">
        <f t="shared" si="47"/>
        <v>0</v>
      </c>
      <c r="T1029" s="172"/>
      <c r="U1029" s="173"/>
      <c r="V1029" s="200"/>
      <c r="W1029" s="200"/>
      <c r="X1029" s="200"/>
      <c r="Y1029" s="200"/>
      <c r="Z1029" s="200"/>
      <c r="AA1029" s="200"/>
      <c r="AB1029" s="200"/>
      <c r="AC1029" s="200"/>
      <c r="AD1029" s="200"/>
      <c r="AN1029" s="200"/>
      <c r="AO1029" s="200"/>
      <c r="AP1029" s="200"/>
      <c r="AQ1029" s="200"/>
      <c r="AR1029" s="200"/>
      <c r="AS1029" s="200"/>
      <c r="AT1029" s="200"/>
      <c r="AU1029" s="200"/>
      <c r="AV1029" s="200"/>
      <c r="AW1029" s="200"/>
      <c r="AX1029" s="200"/>
      <c r="AY1029" s="200"/>
      <c r="AZ1029" s="200"/>
      <c r="BA1029" s="200"/>
      <c r="BB1029" s="200"/>
      <c r="BC1029" s="200"/>
      <c r="BD1029" s="200"/>
      <c r="BE1029" s="200"/>
      <c r="BF1029" s="200"/>
      <c r="BG1029" s="200"/>
      <c r="BH1029" s="200"/>
      <c r="BI1029" s="200"/>
    </row>
    <row r="1030" spans="1:61" hidden="1" outlineLevel="2">
      <c r="A1030" s="151">
        <v>43655</v>
      </c>
      <c r="B1030" s="98" t="s">
        <v>22</v>
      </c>
      <c r="C1030" s="49">
        <v>19070919</v>
      </c>
      <c r="D1030" s="67" t="s">
        <v>66</v>
      </c>
      <c r="E1030" s="51" t="s">
        <v>24</v>
      </c>
      <c r="F1030" s="49" t="s">
        <v>328</v>
      </c>
      <c r="G1030" s="58"/>
      <c r="H1030" s="58"/>
      <c r="I1030" s="58"/>
      <c r="J1030" s="43"/>
      <c r="K1030" s="58"/>
      <c r="L1030" s="58"/>
      <c r="M1030" s="58"/>
      <c r="N1030" s="58"/>
      <c r="O1030" s="58"/>
      <c r="P1030" s="67"/>
      <c r="Q1030" s="53">
        <f t="shared" si="45"/>
        <v>0</v>
      </c>
      <c r="R1030" s="54">
        <f t="shared" si="46"/>
        <v>0</v>
      </c>
      <c r="S1030" s="54">
        <f t="shared" si="47"/>
        <v>0</v>
      </c>
      <c r="T1030" s="60"/>
      <c r="U1030" s="48"/>
    </row>
    <row r="1031" spans="1:61" s="5" customFormat="1" hidden="1" outlineLevel="2">
      <c r="A1031" s="151">
        <v>43655</v>
      </c>
      <c r="B1031" s="91" t="s">
        <v>22</v>
      </c>
      <c r="C1031" s="49">
        <v>19070914</v>
      </c>
      <c r="D1031" s="58" t="s">
        <v>77</v>
      </c>
      <c r="E1031" s="51" t="s">
        <v>84</v>
      </c>
      <c r="F1031" s="49" t="s">
        <v>331</v>
      </c>
      <c r="G1031" s="43"/>
      <c r="H1031" s="43"/>
      <c r="I1031" s="43"/>
      <c r="J1031" s="43"/>
      <c r="K1031" s="45"/>
      <c r="L1031" s="43"/>
      <c r="M1031" s="43"/>
      <c r="N1031" s="43"/>
      <c r="O1031" s="43"/>
      <c r="P1031" s="43"/>
      <c r="Q1031" s="53">
        <f t="shared" si="45"/>
        <v>0</v>
      </c>
      <c r="R1031" s="54">
        <f t="shared" si="46"/>
        <v>0</v>
      </c>
      <c r="S1031" s="54">
        <f t="shared" si="47"/>
        <v>0</v>
      </c>
      <c r="T1031" s="162"/>
      <c r="U1031" s="163"/>
      <c r="V1031" s="198"/>
      <c r="W1031" s="198"/>
      <c r="X1031" s="198"/>
      <c r="Y1031" s="198"/>
      <c r="Z1031" s="198"/>
      <c r="AA1031" s="198"/>
      <c r="AB1031" s="198"/>
      <c r="AC1031" s="198"/>
      <c r="AD1031" s="198"/>
      <c r="AN1031" s="198"/>
      <c r="AO1031" s="198"/>
      <c r="AP1031" s="198"/>
      <c r="AQ1031" s="198"/>
      <c r="AR1031" s="198"/>
      <c r="AS1031" s="198"/>
      <c r="AT1031" s="198"/>
      <c r="AU1031" s="198"/>
      <c r="AV1031" s="198"/>
      <c r="AW1031" s="198"/>
      <c r="AX1031" s="198"/>
      <c r="AY1031" s="198"/>
      <c r="AZ1031" s="198"/>
      <c r="BA1031" s="198"/>
      <c r="BB1031" s="198"/>
      <c r="BC1031" s="198"/>
      <c r="BD1031" s="198"/>
      <c r="BE1031" s="198"/>
      <c r="BF1031" s="198"/>
      <c r="BG1031" s="198"/>
      <c r="BH1031" s="198"/>
      <c r="BI1031" s="198"/>
    </row>
    <row r="1032" spans="1:61" s="5" customFormat="1" hidden="1" outlineLevel="2">
      <c r="A1032" s="151">
        <v>43656</v>
      </c>
      <c r="B1032" s="98" t="s">
        <v>22</v>
      </c>
      <c r="C1032" s="49">
        <v>19071008</v>
      </c>
      <c r="D1032" s="50" t="s">
        <v>88</v>
      </c>
      <c r="E1032" s="51" t="s">
        <v>51</v>
      </c>
      <c r="F1032" s="49" t="s">
        <v>352</v>
      </c>
      <c r="G1032" s="58"/>
      <c r="H1032" s="58"/>
      <c r="I1032" s="58"/>
      <c r="J1032" s="43"/>
      <c r="K1032" s="58"/>
      <c r="L1032" s="58"/>
      <c r="M1032" s="58"/>
      <c r="N1032" s="58"/>
      <c r="O1032" s="58"/>
      <c r="P1032" s="67"/>
      <c r="Q1032" s="53">
        <f t="shared" si="45"/>
        <v>0</v>
      </c>
      <c r="R1032" s="54">
        <f t="shared" si="46"/>
        <v>0</v>
      </c>
      <c r="S1032" s="54">
        <f t="shared" si="47"/>
        <v>0</v>
      </c>
      <c r="T1032" s="162"/>
      <c r="U1032" s="163"/>
      <c r="V1032" s="198"/>
      <c r="W1032" s="198"/>
      <c r="X1032" s="198"/>
      <c r="Y1032" s="198"/>
      <c r="Z1032" s="198"/>
      <c r="AA1032" s="198"/>
      <c r="AB1032" s="198"/>
      <c r="AC1032" s="198"/>
      <c r="AD1032" s="198"/>
      <c r="AN1032" s="198"/>
      <c r="AO1032" s="198"/>
      <c r="AP1032" s="198"/>
      <c r="AQ1032" s="198"/>
      <c r="AR1032" s="198"/>
      <c r="AS1032" s="198"/>
      <c r="AT1032" s="198"/>
      <c r="AU1032" s="198"/>
      <c r="AV1032" s="198"/>
      <c r="AW1032" s="198"/>
      <c r="AX1032" s="198"/>
      <c r="AY1032" s="198"/>
      <c r="AZ1032" s="198"/>
      <c r="BA1032" s="198"/>
      <c r="BB1032" s="198"/>
      <c r="BC1032" s="198"/>
      <c r="BD1032" s="198"/>
      <c r="BE1032" s="198"/>
      <c r="BF1032" s="198"/>
      <c r="BG1032" s="198"/>
      <c r="BH1032" s="198"/>
      <c r="BI1032" s="198"/>
    </row>
    <row r="1033" spans="1:61" hidden="1" outlineLevel="2">
      <c r="A1033" s="151">
        <v>43656</v>
      </c>
      <c r="B1033" s="90" t="s">
        <v>22</v>
      </c>
      <c r="C1033" s="49">
        <v>19071012</v>
      </c>
      <c r="D1033" s="57" t="s">
        <v>66</v>
      </c>
      <c r="E1033" s="51" t="s">
        <v>31</v>
      </c>
      <c r="F1033" s="49" t="s">
        <v>356</v>
      </c>
      <c r="G1033" s="50"/>
      <c r="H1033" s="50"/>
      <c r="I1033" s="43"/>
      <c r="J1033" s="43"/>
      <c r="K1033" s="45"/>
      <c r="L1033" s="43"/>
      <c r="M1033" s="43"/>
      <c r="N1033" s="43"/>
      <c r="O1033" s="43"/>
      <c r="P1033" s="52"/>
      <c r="Q1033" s="53">
        <f t="shared" si="45"/>
        <v>0</v>
      </c>
      <c r="R1033" s="54">
        <f t="shared" si="46"/>
        <v>0</v>
      </c>
      <c r="S1033" s="54">
        <f t="shared" si="47"/>
        <v>0</v>
      </c>
      <c r="T1033" s="60"/>
      <c r="U1033" s="48"/>
    </row>
    <row r="1034" spans="1:61" s="4" customFormat="1" ht="18" hidden="1" outlineLevel="2" thickBot="1">
      <c r="A1034" s="151">
        <v>43656</v>
      </c>
      <c r="B1034" s="93" t="s">
        <v>22</v>
      </c>
      <c r="C1034" s="49">
        <v>19071017</v>
      </c>
      <c r="D1034" s="58" t="s">
        <v>102</v>
      </c>
      <c r="E1034" s="51" t="s">
        <v>34</v>
      </c>
      <c r="F1034" s="49" t="s">
        <v>362</v>
      </c>
      <c r="G1034" s="58"/>
      <c r="H1034" s="58"/>
      <c r="I1034" s="58"/>
      <c r="J1034" s="43"/>
      <c r="K1034" s="58"/>
      <c r="L1034" s="58"/>
      <c r="M1034" s="58"/>
      <c r="N1034" s="58"/>
      <c r="O1034" s="58"/>
      <c r="P1034" s="58"/>
      <c r="Q1034" s="53">
        <f t="shared" si="45"/>
        <v>0</v>
      </c>
      <c r="R1034" s="54">
        <f t="shared" si="46"/>
        <v>0</v>
      </c>
      <c r="S1034" s="54">
        <f t="shared" si="47"/>
        <v>0</v>
      </c>
      <c r="T1034" s="60"/>
      <c r="U1034" s="48"/>
      <c r="V1034" s="197"/>
      <c r="W1034" s="197"/>
      <c r="X1034" s="197"/>
      <c r="Y1034" s="197"/>
      <c r="Z1034" s="197"/>
      <c r="AA1034" s="197"/>
      <c r="AB1034" s="197"/>
      <c r="AC1034" s="197"/>
      <c r="AD1034" s="197"/>
      <c r="AN1034" s="197"/>
      <c r="AO1034" s="197"/>
      <c r="AP1034" s="197"/>
      <c r="AQ1034" s="197"/>
      <c r="AR1034" s="197"/>
      <c r="AS1034" s="197"/>
      <c r="AT1034" s="197"/>
      <c r="AU1034" s="197"/>
      <c r="AV1034" s="197"/>
      <c r="AW1034" s="197"/>
      <c r="AX1034" s="197"/>
      <c r="AY1034" s="197"/>
      <c r="AZ1034" s="197"/>
      <c r="BA1034" s="197"/>
      <c r="BB1034" s="197"/>
      <c r="BC1034" s="197"/>
      <c r="BD1034" s="197"/>
      <c r="BE1034" s="197"/>
      <c r="BF1034" s="197"/>
      <c r="BG1034" s="197"/>
      <c r="BH1034" s="197"/>
      <c r="BI1034" s="197"/>
    </row>
    <row r="1035" spans="1:61" ht="18" hidden="1" outlineLevel="2" thickTop="1">
      <c r="A1035" s="151">
        <v>43656</v>
      </c>
      <c r="B1035" s="98" t="s">
        <v>22</v>
      </c>
      <c r="C1035" s="49">
        <v>19071019</v>
      </c>
      <c r="D1035" s="58" t="s">
        <v>33</v>
      </c>
      <c r="E1035" s="51" t="s">
        <v>67</v>
      </c>
      <c r="F1035" s="49" t="s">
        <v>364</v>
      </c>
      <c r="G1035" s="58"/>
      <c r="H1035" s="58"/>
      <c r="I1035" s="58"/>
      <c r="J1035" s="43"/>
      <c r="K1035" s="58"/>
      <c r="L1035" s="58"/>
      <c r="M1035" s="58"/>
      <c r="N1035" s="58"/>
      <c r="O1035" s="58"/>
      <c r="P1035" s="67"/>
      <c r="Q1035" s="53">
        <f t="shared" si="45"/>
        <v>0</v>
      </c>
      <c r="R1035" s="54">
        <f t="shared" si="46"/>
        <v>0</v>
      </c>
      <c r="S1035" s="54">
        <f t="shared" si="47"/>
        <v>0</v>
      </c>
      <c r="T1035" s="60"/>
      <c r="U1035" s="48"/>
    </row>
    <row r="1036" spans="1:61" hidden="1" outlineLevel="2">
      <c r="A1036" s="151">
        <v>43657</v>
      </c>
      <c r="B1036" s="91" t="s">
        <v>22</v>
      </c>
      <c r="C1036" s="49">
        <v>19071106</v>
      </c>
      <c r="D1036" s="57" t="s">
        <v>66</v>
      </c>
      <c r="E1036" s="51" t="s">
        <v>40</v>
      </c>
      <c r="F1036" s="49" t="s">
        <v>388</v>
      </c>
      <c r="G1036" s="43"/>
      <c r="H1036" s="43"/>
      <c r="I1036" s="43"/>
      <c r="J1036" s="43"/>
      <c r="K1036" s="45"/>
      <c r="L1036" s="43"/>
      <c r="M1036" s="43"/>
      <c r="N1036" s="43"/>
      <c r="O1036" s="43"/>
      <c r="P1036" s="43"/>
      <c r="Q1036" s="53">
        <f t="shared" si="45"/>
        <v>0</v>
      </c>
      <c r="R1036" s="54">
        <f t="shared" si="46"/>
        <v>0</v>
      </c>
      <c r="S1036" s="54">
        <f t="shared" si="47"/>
        <v>0</v>
      </c>
      <c r="T1036" s="60"/>
      <c r="U1036" s="48"/>
    </row>
    <row r="1037" spans="1:61" hidden="1" outlineLevel="2">
      <c r="A1037" s="151">
        <v>43657</v>
      </c>
      <c r="B1037" s="93" t="s">
        <v>22</v>
      </c>
      <c r="C1037" s="49">
        <v>19071114</v>
      </c>
      <c r="D1037" s="58" t="s">
        <v>102</v>
      </c>
      <c r="E1037" s="51" t="s">
        <v>34</v>
      </c>
      <c r="F1037" s="49" t="s">
        <v>388</v>
      </c>
      <c r="G1037" s="58"/>
      <c r="H1037" s="58"/>
      <c r="I1037" s="58"/>
      <c r="J1037" s="43"/>
      <c r="K1037" s="58"/>
      <c r="L1037" s="58"/>
      <c r="M1037" s="58"/>
      <c r="N1037" s="58"/>
      <c r="O1037" s="43"/>
      <c r="P1037" s="58"/>
      <c r="Q1037" s="53">
        <f t="shared" si="45"/>
        <v>0</v>
      </c>
      <c r="R1037" s="54">
        <f t="shared" si="46"/>
        <v>0</v>
      </c>
      <c r="S1037" s="54">
        <f t="shared" si="47"/>
        <v>0</v>
      </c>
      <c r="T1037" s="60"/>
      <c r="U1037" s="48"/>
    </row>
    <row r="1038" spans="1:61" hidden="1" outlineLevel="2">
      <c r="A1038" s="151">
        <v>43658</v>
      </c>
      <c r="B1038" s="91" t="s">
        <v>22</v>
      </c>
      <c r="C1038" s="49">
        <v>19071210</v>
      </c>
      <c r="D1038" s="50" t="s">
        <v>162</v>
      </c>
      <c r="E1038" s="51" t="s">
        <v>40</v>
      </c>
      <c r="F1038" s="49" t="s">
        <v>424</v>
      </c>
      <c r="G1038" s="50"/>
      <c r="H1038" s="50"/>
      <c r="I1038" s="43"/>
      <c r="J1038" s="43"/>
      <c r="K1038" s="45"/>
      <c r="L1038" s="43"/>
      <c r="M1038" s="43"/>
      <c r="N1038" s="43"/>
      <c r="O1038" s="43"/>
      <c r="P1038" s="43"/>
      <c r="Q1038" s="53">
        <f t="shared" si="45"/>
        <v>0</v>
      </c>
      <c r="R1038" s="54">
        <f t="shared" si="46"/>
        <v>0</v>
      </c>
      <c r="S1038" s="54">
        <f t="shared" si="47"/>
        <v>0</v>
      </c>
      <c r="T1038" s="60"/>
      <c r="U1038" s="48"/>
    </row>
    <row r="1039" spans="1:61" hidden="1" outlineLevel="2">
      <c r="A1039" s="151">
        <v>43658</v>
      </c>
      <c r="B1039" s="93" t="s">
        <v>22</v>
      </c>
      <c r="C1039" s="49">
        <v>19071215</v>
      </c>
      <c r="D1039" s="50" t="s">
        <v>23</v>
      </c>
      <c r="E1039" s="51" t="s">
        <v>61</v>
      </c>
      <c r="F1039" s="49" t="s">
        <v>427</v>
      </c>
      <c r="G1039" s="43"/>
      <c r="H1039" s="43"/>
      <c r="I1039" s="43"/>
      <c r="J1039" s="43"/>
      <c r="K1039" s="45"/>
      <c r="L1039" s="43"/>
      <c r="M1039" s="43"/>
      <c r="N1039" s="43"/>
      <c r="O1039" s="43"/>
      <c r="P1039" s="43"/>
      <c r="Q1039" s="53">
        <f t="shared" si="45"/>
        <v>0</v>
      </c>
      <c r="R1039" s="54">
        <f t="shared" si="46"/>
        <v>0</v>
      </c>
      <c r="S1039" s="54">
        <f t="shared" si="47"/>
        <v>0</v>
      </c>
      <c r="T1039" s="60"/>
      <c r="U1039" s="48"/>
    </row>
    <row r="1040" spans="1:61" hidden="1" outlineLevel="2">
      <c r="A1040" s="151">
        <v>43658</v>
      </c>
      <c r="B1040" s="91" t="s">
        <v>22</v>
      </c>
      <c r="C1040" s="49">
        <v>19071219</v>
      </c>
      <c r="D1040" s="43" t="s">
        <v>428</v>
      </c>
      <c r="E1040" s="51" t="s">
        <v>67</v>
      </c>
      <c r="F1040" s="49" t="s">
        <v>429</v>
      </c>
      <c r="G1040" s="43"/>
      <c r="H1040" s="43"/>
      <c r="I1040" s="43"/>
      <c r="J1040" s="43"/>
      <c r="K1040" s="45"/>
      <c r="L1040" s="43"/>
      <c r="M1040" s="43"/>
      <c r="N1040" s="43"/>
      <c r="O1040" s="43"/>
      <c r="P1040" s="43"/>
      <c r="Q1040" s="53">
        <f t="shared" si="45"/>
        <v>0</v>
      </c>
      <c r="R1040" s="54">
        <f t="shared" si="46"/>
        <v>0</v>
      </c>
      <c r="S1040" s="54">
        <f t="shared" si="47"/>
        <v>0</v>
      </c>
      <c r="T1040" s="60"/>
      <c r="U1040" s="48"/>
    </row>
    <row r="1041" spans="1:61" hidden="1" outlineLevel="2">
      <c r="A1041" s="151">
        <v>43659</v>
      </c>
      <c r="B1041" s="91" t="s">
        <v>22</v>
      </c>
      <c r="C1041" s="49">
        <v>19071308</v>
      </c>
      <c r="D1041" s="43" t="s">
        <v>53</v>
      </c>
      <c r="E1041" s="51" t="s">
        <v>67</v>
      </c>
      <c r="F1041" s="49" t="s">
        <v>458</v>
      </c>
      <c r="G1041" s="43"/>
      <c r="H1041" s="43"/>
      <c r="I1041" s="43"/>
      <c r="J1041" s="43"/>
      <c r="K1041" s="45"/>
      <c r="L1041" s="43"/>
      <c r="M1041" s="43"/>
      <c r="N1041" s="43"/>
      <c r="O1041" s="43"/>
      <c r="P1041" s="43"/>
      <c r="Q1041" s="53">
        <f t="shared" si="45"/>
        <v>0</v>
      </c>
      <c r="R1041" s="54">
        <f t="shared" si="46"/>
        <v>0</v>
      </c>
      <c r="S1041" s="54">
        <f t="shared" si="47"/>
        <v>0</v>
      </c>
      <c r="T1041" s="60"/>
      <c r="U1041" s="48"/>
    </row>
    <row r="1042" spans="1:61" hidden="1" outlineLevel="2">
      <c r="A1042" s="151">
        <v>43660</v>
      </c>
      <c r="B1042" s="93" t="s">
        <v>22</v>
      </c>
      <c r="C1042" s="49">
        <v>19071409</v>
      </c>
      <c r="D1042" s="58" t="s">
        <v>39</v>
      </c>
      <c r="E1042" s="51" t="s">
        <v>73</v>
      </c>
      <c r="F1042" s="49" t="s">
        <v>490</v>
      </c>
      <c r="G1042" s="58"/>
      <c r="H1042" s="58"/>
      <c r="I1042" s="58"/>
      <c r="J1042" s="43"/>
      <c r="K1042" s="58"/>
      <c r="L1042" s="58"/>
      <c r="M1042" s="58"/>
      <c r="N1042" s="58"/>
      <c r="O1042" s="58"/>
      <c r="P1042" s="58"/>
      <c r="Q1042" s="53">
        <f t="shared" si="45"/>
        <v>0</v>
      </c>
      <c r="R1042" s="54">
        <f t="shared" si="46"/>
        <v>0</v>
      </c>
      <c r="S1042" s="54">
        <f t="shared" si="47"/>
        <v>0</v>
      </c>
      <c r="T1042" s="60"/>
      <c r="U1042" s="48"/>
    </row>
    <row r="1043" spans="1:61" s="7" customFormat="1" hidden="1" outlineLevel="2">
      <c r="A1043" s="151">
        <v>43660</v>
      </c>
      <c r="B1043" s="93" t="s">
        <v>22</v>
      </c>
      <c r="C1043" s="49">
        <v>19071411</v>
      </c>
      <c r="D1043" s="58" t="s">
        <v>162</v>
      </c>
      <c r="E1043" s="51" t="s">
        <v>24</v>
      </c>
      <c r="F1043" s="49" t="s">
        <v>492</v>
      </c>
      <c r="G1043" s="58"/>
      <c r="H1043" s="58"/>
      <c r="I1043" s="58"/>
      <c r="J1043" s="43"/>
      <c r="K1043" s="58"/>
      <c r="L1043" s="58"/>
      <c r="M1043" s="58"/>
      <c r="N1043" s="58"/>
      <c r="O1043" s="58"/>
      <c r="P1043" s="58"/>
      <c r="Q1043" s="53">
        <f t="shared" si="45"/>
        <v>0</v>
      </c>
      <c r="R1043" s="54">
        <f t="shared" si="46"/>
        <v>0</v>
      </c>
      <c r="S1043" s="54">
        <f t="shared" si="47"/>
        <v>0</v>
      </c>
      <c r="T1043" s="172"/>
      <c r="U1043" s="173"/>
      <c r="V1043" s="200"/>
      <c r="W1043" s="200"/>
      <c r="X1043" s="200"/>
      <c r="Y1043" s="200"/>
      <c r="Z1043" s="200"/>
      <c r="AA1043" s="200"/>
      <c r="AB1043" s="200"/>
      <c r="AC1043" s="200"/>
      <c r="AD1043" s="200"/>
      <c r="AN1043" s="200"/>
      <c r="AO1043" s="200"/>
      <c r="AP1043" s="200"/>
      <c r="AQ1043" s="200"/>
      <c r="AR1043" s="200"/>
      <c r="AS1043" s="200"/>
      <c r="AT1043" s="200"/>
      <c r="AU1043" s="200"/>
      <c r="AV1043" s="200"/>
      <c r="AW1043" s="200"/>
      <c r="AX1043" s="200"/>
      <c r="AY1043" s="200"/>
      <c r="AZ1043" s="200"/>
      <c r="BA1043" s="200"/>
      <c r="BB1043" s="200"/>
      <c r="BC1043" s="200"/>
      <c r="BD1043" s="200"/>
      <c r="BE1043" s="200"/>
      <c r="BF1043" s="200"/>
      <c r="BG1043" s="200"/>
      <c r="BH1043" s="200"/>
      <c r="BI1043" s="200"/>
    </row>
    <row r="1044" spans="1:61" s="3" customFormat="1" hidden="1" outlineLevel="2">
      <c r="A1044" s="151">
        <v>43660</v>
      </c>
      <c r="B1044" s="93" t="s">
        <v>22</v>
      </c>
      <c r="C1044" s="49">
        <v>19071412</v>
      </c>
      <c r="D1044" s="58" t="s">
        <v>162</v>
      </c>
      <c r="E1044" s="51" t="s">
        <v>24</v>
      </c>
      <c r="F1044" s="49" t="s">
        <v>493</v>
      </c>
      <c r="G1044" s="58"/>
      <c r="H1044" s="58"/>
      <c r="I1044" s="58"/>
      <c r="J1044" s="43"/>
      <c r="K1044" s="58"/>
      <c r="L1044" s="58"/>
      <c r="M1044" s="58"/>
      <c r="N1044" s="58"/>
      <c r="O1044" s="58"/>
      <c r="P1044" s="58"/>
      <c r="Q1044" s="53">
        <f t="shared" si="45"/>
        <v>0</v>
      </c>
      <c r="R1044" s="54">
        <f t="shared" si="46"/>
        <v>0</v>
      </c>
      <c r="S1044" s="54">
        <f t="shared" si="47"/>
        <v>0</v>
      </c>
      <c r="T1044" s="152"/>
      <c r="U1044" s="54"/>
      <c r="V1044" s="196"/>
      <c r="W1044" s="196"/>
      <c r="X1044" s="196"/>
      <c r="Y1044" s="196"/>
      <c r="Z1044" s="196"/>
      <c r="AA1044" s="196"/>
      <c r="AB1044" s="196"/>
      <c r="AC1044" s="196"/>
      <c r="AD1044" s="196"/>
      <c r="AN1044" s="196"/>
      <c r="AO1044" s="196"/>
      <c r="AP1044" s="196"/>
      <c r="AQ1044" s="196"/>
      <c r="AR1044" s="196"/>
      <c r="AS1044" s="196"/>
      <c r="AT1044" s="196"/>
      <c r="AU1044" s="196"/>
      <c r="AV1044" s="196"/>
      <c r="AW1044" s="196"/>
      <c r="AX1044" s="196"/>
      <c r="AY1044" s="196"/>
      <c r="AZ1044" s="196"/>
      <c r="BA1044" s="196"/>
      <c r="BB1044" s="196"/>
      <c r="BC1044" s="196"/>
      <c r="BD1044" s="196"/>
      <c r="BE1044" s="196"/>
      <c r="BF1044" s="196"/>
      <c r="BG1044" s="196"/>
      <c r="BH1044" s="196"/>
      <c r="BI1044" s="196"/>
    </row>
    <row r="1045" spans="1:61" hidden="1" outlineLevel="2">
      <c r="A1045" s="151">
        <v>43660</v>
      </c>
      <c r="B1045" s="93" t="s">
        <v>22</v>
      </c>
      <c r="C1045" s="49">
        <v>19071418</v>
      </c>
      <c r="D1045" s="58" t="s">
        <v>102</v>
      </c>
      <c r="E1045" s="51" t="s">
        <v>67</v>
      </c>
      <c r="F1045" s="49" t="s">
        <v>493</v>
      </c>
      <c r="G1045" s="58"/>
      <c r="H1045" s="58"/>
      <c r="I1045" s="58"/>
      <c r="J1045" s="43"/>
      <c r="K1045" s="58"/>
      <c r="L1045" s="58"/>
      <c r="M1045" s="58"/>
      <c r="N1045" s="58"/>
      <c r="O1045" s="58"/>
      <c r="P1045" s="58"/>
      <c r="Q1045" s="53">
        <f t="shared" si="45"/>
        <v>0</v>
      </c>
      <c r="R1045" s="54">
        <f t="shared" si="46"/>
        <v>0</v>
      </c>
      <c r="S1045" s="54">
        <f t="shared" si="47"/>
        <v>0</v>
      </c>
      <c r="T1045" s="60"/>
      <c r="U1045" s="48"/>
    </row>
    <row r="1046" spans="1:61" s="7" customFormat="1" hidden="1" outlineLevel="2">
      <c r="A1046" s="151">
        <v>43660</v>
      </c>
      <c r="B1046" s="93" t="s">
        <v>22</v>
      </c>
      <c r="C1046" s="49">
        <v>19071421</v>
      </c>
      <c r="D1046" s="58" t="s">
        <v>428</v>
      </c>
      <c r="E1046" s="51" t="s">
        <v>34</v>
      </c>
      <c r="F1046" s="49" t="s">
        <v>493</v>
      </c>
      <c r="G1046" s="58"/>
      <c r="H1046" s="58"/>
      <c r="I1046" s="58"/>
      <c r="J1046" s="43"/>
      <c r="K1046" s="58"/>
      <c r="L1046" s="58"/>
      <c r="M1046" s="58"/>
      <c r="N1046" s="58"/>
      <c r="O1046" s="58"/>
      <c r="P1046" s="58"/>
      <c r="Q1046" s="53">
        <f t="shared" si="45"/>
        <v>0</v>
      </c>
      <c r="R1046" s="54">
        <f t="shared" si="46"/>
        <v>0</v>
      </c>
      <c r="S1046" s="54">
        <f t="shared" si="47"/>
        <v>0</v>
      </c>
      <c r="T1046" s="172"/>
      <c r="U1046" s="173"/>
      <c r="V1046" s="200"/>
      <c r="W1046" s="200"/>
      <c r="X1046" s="200"/>
      <c r="Y1046" s="200"/>
      <c r="Z1046" s="200"/>
      <c r="AA1046" s="200"/>
      <c r="AB1046" s="200"/>
      <c r="AC1046" s="200"/>
      <c r="AD1046" s="200"/>
      <c r="AN1046" s="200"/>
      <c r="AO1046" s="200"/>
      <c r="AP1046" s="200"/>
      <c r="AQ1046" s="200"/>
      <c r="AR1046" s="200"/>
      <c r="AS1046" s="200"/>
      <c r="AT1046" s="200"/>
      <c r="AU1046" s="200"/>
      <c r="AV1046" s="200"/>
      <c r="AW1046" s="200"/>
      <c r="AX1046" s="200"/>
      <c r="AY1046" s="200"/>
      <c r="AZ1046" s="200"/>
      <c r="BA1046" s="200"/>
      <c r="BB1046" s="200"/>
      <c r="BC1046" s="200"/>
      <c r="BD1046" s="200"/>
      <c r="BE1046" s="200"/>
      <c r="BF1046" s="200"/>
      <c r="BG1046" s="200"/>
      <c r="BH1046" s="200"/>
      <c r="BI1046" s="200"/>
    </row>
    <row r="1047" spans="1:61" s="7" customFormat="1" hidden="1" outlineLevel="2">
      <c r="A1047" s="151">
        <v>43661</v>
      </c>
      <c r="B1047" s="91" t="s">
        <v>22</v>
      </c>
      <c r="C1047" s="63">
        <v>19071505</v>
      </c>
      <c r="D1047" s="67" t="s">
        <v>66</v>
      </c>
      <c r="E1047" s="51" t="s">
        <v>40</v>
      </c>
      <c r="F1047" s="49" t="s">
        <v>523</v>
      </c>
      <c r="G1047" s="43"/>
      <c r="H1047" s="43"/>
      <c r="I1047" s="43"/>
      <c r="J1047" s="43"/>
      <c r="K1047" s="45"/>
      <c r="L1047" s="43"/>
      <c r="M1047" s="43"/>
      <c r="N1047" s="43"/>
      <c r="O1047" s="43"/>
      <c r="P1047" s="43"/>
      <c r="Q1047" s="53">
        <f t="shared" si="45"/>
        <v>0</v>
      </c>
      <c r="R1047" s="54">
        <f t="shared" si="46"/>
        <v>0</v>
      </c>
      <c r="S1047" s="54">
        <f t="shared" si="47"/>
        <v>0</v>
      </c>
      <c r="T1047" s="172"/>
      <c r="U1047" s="173"/>
      <c r="V1047" s="200"/>
      <c r="W1047" s="200"/>
      <c r="X1047" s="200"/>
      <c r="Y1047" s="200"/>
      <c r="Z1047" s="200"/>
      <c r="AA1047" s="200"/>
      <c r="AB1047" s="200"/>
      <c r="AC1047" s="200"/>
      <c r="AD1047" s="200"/>
      <c r="AN1047" s="200"/>
      <c r="AO1047" s="200"/>
      <c r="AP1047" s="200"/>
      <c r="AQ1047" s="200"/>
      <c r="AR1047" s="200"/>
      <c r="AS1047" s="200"/>
      <c r="AT1047" s="200"/>
      <c r="AU1047" s="200"/>
      <c r="AV1047" s="200"/>
      <c r="AW1047" s="200"/>
      <c r="AX1047" s="200"/>
      <c r="AY1047" s="200"/>
      <c r="AZ1047" s="200"/>
      <c r="BA1047" s="200"/>
      <c r="BB1047" s="200"/>
      <c r="BC1047" s="200"/>
      <c r="BD1047" s="200"/>
      <c r="BE1047" s="200"/>
      <c r="BF1047" s="200"/>
      <c r="BG1047" s="200"/>
      <c r="BH1047" s="200"/>
      <c r="BI1047" s="200"/>
    </row>
    <row r="1048" spans="1:61" s="3" customFormat="1" hidden="1" outlineLevel="2">
      <c r="A1048" s="151">
        <v>43661</v>
      </c>
      <c r="B1048" s="89" t="s">
        <v>22</v>
      </c>
      <c r="C1048" s="63">
        <v>19071516</v>
      </c>
      <c r="D1048" s="58" t="s">
        <v>18</v>
      </c>
      <c r="E1048" s="51" t="s">
        <v>31</v>
      </c>
      <c r="F1048" s="49" t="s">
        <v>530</v>
      </c>
      <c r="G1048" s="58"/>
      <c r="H1048" s="58"/>
      <c r="I1048" s="43"/>
      <c r="J1048" s="43"/>
      <c r="K1048" s="58"/>
      <c r="L1048" s="58"/>
      <c r="M1048" s="58"/>
      <c r="N1048" s="58"/>
      <c r="O1048" s="58"/>
      <c r="P1048" s="58"/>
      <c r="Q1048" s="53">
        <f t="shared" si="45"/>
        <v>0</v>
      </c>
      <c r="R1048" s="54">
        <f t="shared" si="46"/>
        <v>0</v>
      </c>
      <c r="S1048" s="54">
        <f t="shared" si="47"/>
        <v>0</v>
      </c>
      <c r="T1048" s="152"/>
      <c r="U1048" s="54"/>
      <c r="V1048" s="196"/>
      <c r="W1048" s="196"/>
      <c r="X1048" s="196"/>
      <c r="Y1048" s="196"/>
      <c r="Z1048" s="196"/>
      <c r="AA1048" s="196"/>
      <c r="AB1048" s="196"/>
      <c r="AC1048" s="196"/>
      <c r="AD1048" s="196"/>
      <c r="AN1048" s="196"/>
      <c r="AO1048" s="196"/>
      <c r="AP1048" s="196"/>
      <c r="AQ1048" s="196"/>
      <c r="AR1048" s="196"/>
      <c r="AS1048" s="196"/>
      <c r="AT1048" s="196"/>
      <c r="AU1048" s="196"/>
      <c r="AV1048" s="196"/>
      <c r="AW1048" s="196"/>
      <c r="AX1048" s="196"/>
      <c r="AY1048" s="196"/>
      <c r="AZ1048" s="196"/>
      <c r="BA1048" s="196"/>
      <c r="BB1048" s="196"/>
      <c r="BC1048" s="196"/>
      <c r="BD1048" s="196"/>
      <c r="BE1048" s="196"/>
      <c r="BF1048" s="196"/>
      <c r="BG1048" s="196"/>
      <c r="BH1048" s="196"/>
      <c r="BI1048" s="196"/>
    </row>
    <row r="1049" spans="1:61" s="3" customFormat="1" hidden="1" outlineLevel="2">
      <c r="A1049" s="151">
        <v>43661</v>
      </c>
      <c r="B1049" s="89" t="s">
        <v>22</v>
      </c>
      <c r="C1049" s="63">
        <v>19071517</v>
      </c>
      <c r="D1049" s="58" t="s">
        <v>18</v>
      </c>
      <c r="E1049" s="51" t="s">
        <v>31</v>
      </c>
      <c r="F1049" s="49" t="s">
        <v>531</v>
      </c>
      <c r="G1049" s="43"/>
      <c r="H1049" s="43"/>
      <c r="I1049" s="43"/>
      <c r="J1049" s="43"/>
      <c r="K1049" s="45"/>
      <c r="L1049" s="43"/>
      <c r="M1049" s="43"/>
      <c r="N1049" s="43"/>
      <c r="O1049" s="43"/>
      <c r="P1049" s="43"/>
      <c r="Q1049" s="53">
        <f t="shared" si="45"/>
        <v>0</v>
      </c>
      <c r="R1049" s="54">
        <f t="shared" si="46"/>
        <v>0</v>
      </c>
      <c r="S1049" s="54">
        <f t="shared" si="47"/>
        <v>0</v>
      </c>
      <c r="T1049" s="152"/>
      <c r="U1049" s="54"/>
      <c r="V1049" s="196"/>
      <c r="W1049" s="196"/>
      <c r="X1049" s="196"/>
      <c r="Y1049" s="196"/>
      <c r="Z1049" s="196"/>
      <c r="AA1049" s="196"/>
      <c r="AB1049" s="196"/>
      <c r="AC1049" s="196"/>
      <c r="AD1049" s="196"/>
      <c r="AN1049" s="196"/>
      <c r="AO1049" s="196"/>
      <c r="AP1049" s="196"/>
      <c r="AQ1049" s="196"/>
      <c r="AR1049" s="196"/>
      <c r="AS1049" s="196"/>
      <c r="AT1049" s="196"/>
      <c r="AU1049" s="196"/>
      <c r="AV1049" s="196"/>
      <c r="AW1049" s="196"/>
      <c r="AX1049" s="196"/>
      <c r="AY1049" s="196"/>
      <c r="AZ1049" s="196"/>
      <c r="BA1049" s="196"/>
      <c r="BB1049" s="196"/>
      <c r="BC1049" s="196"/>
      <c r="BD1049" s="196"/>
      <c r="BE1049" s="196"/>
      <c r="BF1049" s="196"/>
      <c r="BG1049" s="196"/>
      <c r="BH1049" s="196"/>
      <c r="BI1049" s="196"/>
    </row>
    <row r="1050" spans="1:61" s="7" customFormat="1" hidden="1" outlineLevel="2">
      <c r="A1050" s="151">
        <v>43661</v>
      </c>
      <c r="B1050" s="89" t="s">
        <v>22</v>
      </c>
      <c r="C1050" s="63">
        <v>19071520</v>
      </c>
      <c r="D1050" s="58" t="s">
        <v>18</v>
      </c>
      <c r="E1050" s="51" t="s">
        <v>31</v>
      </c>
      <c r="F1050" s="49" t="s">
        <v>534</v>
      </c>
      <c r="G1050" s="58"/>
      <c r="H1050" s="58"/>
      <c r="I1050" s="58"/>
      <c r="J1050" s="43"/>
      <c r="K1050" s="58"/>
      <c r="L1050" s="58"/>
      <c r="M1050" s="58"/>
      <c r="N1050" s="58"/>
      <c r="O1050" s="58"/>
      <c r="P1050" s="58"/>
      <c r="Q1050" s="53">
        <f t="shared" si="45"/>
        <v>0</v>
      </c>
      <c r="R1050" s="54">
        <f t="shared" si="46"/>
        <v>0</v>
      </c>
      <c r="S1050" s="54">
        <f t="shared" si="47"/>
        <v>0</v>
      </c>
      <c r="T1050" s="172"/>
      <c r="U1050" s="173"/>
      <c r="V1050" s="200"/>
      <c r="W1050" s="200"/>
      <c r="X1050" s="200"/>
      <c r="Y1050" s="200"/>
      <c r="Z1050" s="200"/>
      <c r="AA1050" s="200"/>
      <c r="AB1050" s="200"/>
      <c r="AC1050" s="200"/>
      <c r="AD1050" s="200"/>
      <c r="AN1050" s="200"/>
      <c r="AO1050" s="200"/>
      <c r="AP1050" s="200"/>
      <c r="AQ1050" s="200"/>
      <c r="AR1050" s="200"/>
      <c r="AS1050" s="200"/>
      <c r="AT1050" s="200"/>
      <c r="AU1050" s="200"/>
      <c r="AV1050" s="200"/>
      <c r="AW1050" s="200"/>
      <c r="AX1050" s="200"/>
      <c r="AY1050" s="200"/>
      <c r="AZ1050" s="200"/>
      <c r="BA1050" s="200"/>
      <c r="BB1050" s="200"/>
      <c r="BC1050" s="200"/>
      <c r="BD1050" s="200"/>
      <c r="BE1050" s="200"/>
      <c r="BF1050" s="200"/>
      <c r="BG1050" s="200"/>
      <c r="BH1050" s="200"/>
      <c r="BI1050" s="200"/>
    </row>
    <row r="1051" spans="1:61" s="3" customFormat="1" hidden="1" outlineLevel="2">
      <c r="A1051" s="151">
        <v>43662</v>
      </c>
      <c r="B1051" s="93" t="s">
        <v>22</v>
      </c>
      <c r="C1051" s="49">
        <v>19071607</v>
      </c>
      <c r="D1051" s="58" t="s">
        <v>428</v>
      </c>
      <c r="E1051" s="51" t="s">
        <v>24</v>
      </c>
      <c r="F1051" s="49" t="s">
        <v>549</v>
      </c>
      <c r="G1051" s="58"/>
      <c r="H1051" s="58"/>
      <c r="I1051" s="43"/>
      <c r="J1051" s="43"/>
      <c r="K1051" s="58"/>
      <c r="L1051" s="58"/>
      <c r="M1051" s="58"/>
      <c r="N1051" s="58"/>
      <c r="O1051" s="58"/>
      <c r="P1051" s="58">
        <v>650</v>
      </c>
      <c r="Q1051" s="53">
        <f t="shared" si="45"/>
        <v>0</v>
      </c>
      <c r="R1051" s="54">
        <f t="shared" si="46"/>
        <v>650</v>
      </c>
      <c r="S1051" s="54">
        <f t="shared" si="47"/>
        <v>650</v>
      </c>
      <c r="T1051" s="152"/>
      <c r="U1051" s="54"/>
      <c r="V1051" s="196"/>
      <c r="W1051" s="196"/>
      <c r="X1051" s="196"/>
      <c r="Y1051" s="196"/>
      <c r="Z1051" s="196"/>
      <c r="AA1051" s="196"/>
      <c r="AB1051" s="196"/>
      <c r="AC1051" s="196"/>
      <c r="AD1051" s="196"/>
      <c r="AN1051" s="196"/>
      <c r="AO1051" s="196"/>
      <c r="AP1051" s="196"/>
      <c r="AQ1051" s="196"/>
      <c r="AR1051" s="196"/>
      <c r="AS1051" s="196"/>
      <c r="AT1051" s="196"/>
      <c r="AU1051" s="196"/>
      <c r="AV1051" s="196"/>
      <c r="AW1051" s="196"/>
      <c r="AX1051" s="196"/>
      <c r="AY1051" s="196"/>
      <c r="AZ1051" s="196"/>
      <c r="BA1051" s="196"/>
      <c r="BB1051" s="196"/>
      <c r="BC1051" s="196"/>
      <c r="BD1051" s="196"/>
      <c r="BE1051" s="196"/>
      <c r="BF1051" s="196"/>
      <c r="BG1051" s="196"/>
      <c r="BH1051" s="196"/>
      <c r="BI1051" s="196"/>
    </row>
    <row r="1052" spans="1:61" hidden="1" outlineLevel="2">
      <c r="A1052" s="151">
        <v>43662</v>
      </c>
      <c r="B1052" s="93" t="s">
        <v>22</v>
      </c>
      <c r="C1052" s="49">
        <v>19071610</v>
      </c>
      <c r="D1052" s="58" t="s">
        <v>60</v>
      </c>
      <c r="E1052" s="51" t="s">
        <v>34</v>
      </c>
      <c r="F1052" s="49" t="s">
        <v>551</v>
      </c>
      <c r="G1052" s="58"/>
      <c r="H1052" s="58"/>
      <c r="I1052" s="58"/>
      <c r="J1052" s="43"/>
      <c r="K1052" s="58"/>
      <c r="L1052" s="58"/>
      <c r="M1052" s="58"/>
      <c r="N1052" s="58"/>
      <c r="O1052" s="58"/>
      <c r="P1052" s="58">
        <v>650</v>
      </c>
      <c r="Q1052" s="53">
        <f t="shared" si="45"/>
        <v>0</v>
      </c>
      <c r="R1052" s="54">
        <f t="shared" si="46"/>
        <v>650</v>
      </c>
      <c r="S1052" s="54">
        <f t="shared" si="47"/>
        <v>650</v>
      </c>
      <c r="T1052" s="60"/>
      <c r="U1052" s="48"/>
    </row>
    <row r="1053" spans="1:61" s="3" customFormat="1" hidden="1" outlineLevel="2">
      <c r="A1053" s="151">
        <v>43662</v>
      </c>
      <c r="B1053" s="93" t="s">
        <v>22</v>
      </c>
      <c r="C1053" s="49">
        <v>19071611</v>
      </c>
      <c r="D1053" s="58" t="s">
        <v>60</v>
      </c>
      <c r="E1053" s="51" t="s">
        <v>34</v>
      </c>
      <c r="F1053" s="49" t="s">
        <v>552</v>
      </c>
      <c r="G1053" s="58"/>
      <c r="H1053" s="58"/>
      <c r="I1053" s="43"/>
      <c r="J1053" s="43"/>
      <c r="K1053" s="58"/>
      <c r="L1053" s="58"/>
      <c r="M1053" s="58"/>
      <c r="N1053" s="58"/>
      <c r="O1053" s="58"/>
      <c r="P1053" s="58">
        <v>650</v>
      </c>
      <c r="Q1053" s="53">
        <f t="shared" si="45"/>
        <v>0</v>
      </c>
      <c r="R1053" s="54">
        <f t="shared" si="46"/>
        <v>650</v>
      </c>
      <c r="S1053" s="54">
        <f t="shared" si="47"/>
        <v>650</v>
      </c>
      <c r="T1053" s="152"/>
      <c r="U1053" s="54"/>
      <c r="V1053" s="196"/>
      <c r="W1053" s="196"/>
      <c r="X1053" s="196"/>
      <c r="Y1053" s="196"/>
      <c r="Z1053" s="196"/>
      <c r="AA1053" s="196"/>
      <c r="AB1053" s="196"/>
      <c r="AC1053" s="196"/>
      <c r="AD1053" s="196"/>
      <c r="AN1053" s="196"/>
      <c r="AO1053" s="196"/>
      <c r="AP1053" s="196"/>
      <c r="AQ1053" s="196"/>
      <c r="AR1053" s="196"/>
      <c r="AS1053" s="196"/>
      <c r="AT1053" s="196"/>
      <c r="AU1053" s="196"/>
      <c r="AV1053" s="196"/>
      <c r="AW1053" s="196"/>
      <c r="AX1053" s="196"/>
      <c r="AY1053" s="196"/>
      <c r="AZ1053" s="196"/>
      <c r="BA1053" s="196"/>
      <c r="BB1053" s="196"/>
      <c r="BC1053" s="196"/>
      <c r="BD1053" s="196"/>
      <c r="BE1053" s="196"/>
      <c r="BF1053" s="196"/>
      <c r="BG1053" s="196"/>
      <c r="BH1053" s="196"/>
      <c r="BI1053" s="196"/>
    </row>
    <row r="1054" spans="1:61" hidden="1" outlineLevel="2">
      <c r="A1054" s="151">
        <v>43662</v>
      </c>
      <c r="B1054" s="93" t="s">
        <v>22</v>
      </c>
      <c r="C1054" s="49">
        <v>19071615</v>
      </c>
      <c r="D1054" s="58" t="s">
        <v>39</v>
      </c>
      <c r="E1054" s="51" t="s">
        <v>67</v>
      </c>
      <c r="F1054" s="49" t="s">
        <v>555</v>
      </c>
      <c r="G1054" s="58"/>
      <c r="H1054" s="58"/>
      <c r="I1054" s="43"/>
      <c r="J1054" s="43"/>
      <c r="K1054" s="58"/>
      <c r="L1054" s="58"/>
      <c r="M1054" s="58"/>
      <c r="N1054" s="58"/>
      <c r="O1054" s="58"/>
      <c r="P1054" s="58">
        <v>650</v>
      </c>
      <c r="Q1054" s="53">
        <f t="shared" si="45"/>
        <v>0</v>
      </c>
      <c r="R1054" s="54">
        <f t="shared" si="46"/>
        <v>650</v>
      </c>
      <c r="S1054" s="54">
        <f t="shared" si="47"/>
        <v>650</v>
      </c>
      <c r="T1054" s="60"/>
      <c r="U1054" s="48"/>
    </row>
    <row r="1055" spans="1:61" s="3" customFormat="1" hidden="1" outlineLevel="2">
      <c r="A1055" s="151">
        <v>43662</v>
      </c>
      <c r="B1055" s="93" t="s">
        <v>22</v>
      </c>
      <c r="C1055" s="49">
        <v>19071616</v>
      </c>
      <c r="D1055" s="58" t="s">
        <v>39</v>
      </c>
      <c r="E1055" s="51" t="s">
        <v>67</v>
      </c>
      <c r="F1055" s="49" t="s">
        <v>556</v>
      </c>
      <c r="G1055" s="58"/>
      <c r="H1055" s="58"/>
      <c r="I1055" s="43"/>
      <c r="J1055" s="43"/>
      <c r="K1055" s="58"/>
      <c r="L1055" s="58"/>
      <c r="M1055" s="58"/>
      <c r="N1055" s="58"/>
      <c r="O1055" s="58"/>
      <c r="P1055" s="58">
        <v>650</v>
      </c>
      <c r="Q1055" s="53">
        <f t="shared" si="45"/>
        <v>0</v>
      </c>
      <c r="R1055" s="54">
        <f t="shared" si="46"/>
        <v>650</v>
      </c>
      <c r="S1055" s="54">
        <f t="shared" si="47"/>
        <v>650</v>
      </c>
      <c r="T1055" s="152"/>
      <c r="U1055" s="54"/>
      <c r="V1055" s="196"/>
      <c r="W1055" s="196"/>
      <c r="X1055" s="196"/>
      <c r="Y1055" s="196"/>
      <c r="Z1055" s="196"/>
      <c r="AA1055" s="196"/>
      <c r="AB1055" s="196"/>
      <c r="AC1055" s="196"/>
      <c r="AD1055" s="196"/>
      <c r="AN1055" s="196"/>
      <c r="AO1055" s="196"/>
      <c r="AP1055" s="196"/>
      <c r="AQ1055" s="196"/>
      <c r="AR1055" s="196"/>
      <c r="AS1055" s="196"/>
      <c r="AT1055" s="196"/>
      <c r="AU1055" s="196"/>
      <c r="AV1055" s="196"/>
      <c r="AW1055" s="196"/>
      <c r="AX1055" s="196"/>
      <c r="AY1055" s="196"/>
      <c r="AZ1055" s="196"/>
      <c r="BA1055" s="196"/>
      <c r="BB1055" s="196"/>
      <c r="BC1055" s="196"/>
      <c r="BD1055" s="196"/>
      <c r="BE1055" s="196"/>
      <c r="BF1055" s="196"/>
      <c r="BG1055" s="196"/>
      <c r="BH1055" s="196"/>
      <c r="BI1055" s="196"/>
    </row>
    <row r="1056" spans="1:61" hidden="1" outlineLevel="2">
      <c r="A1056" s="151">
        <v>43662</v>
      </c>
      <c r="B1056" s="93" t="s">
        <v>22</v>
      </c>
      <c r="C1056" s="49">
        <v>19071618</v>
      </c>
      <c r="D1056" s="58" t="s">
        <v>39</v>
      </c>
      <c r="E1056" s="51" t="s">
        <v>54</v>
      </c>
      <c r="F1056" s="49" t="s">
        <v>558</v>
      </c>
      <c r="G1056" s="58"/>
      <c r="H1056" s="58"/>
      <c r="I1056" s="43"/>
      <c r="J1056" s="43"/>
      <c r="K1056" s="58"/>
      <c r="L1056" s="58"/>
      <c r="M1056" s="58"/>
      <c r="N1056" s="58"/>
      <c r="O1056" s="58"/>
      <c r="P1056" s="58">
        <v>650</v>
      </c>
      <c r="Q1056" s="53">
        <f t="shared" si="45"/>
        <v>0</v>
      </c>
      <c r="R1056" s="54">
        <f t="shared" si="46"/>
        <v>650</v>
      </c>
      <c r="S1056" s="54">
        <f t="shared" si="47"/>
        <v>650</v>
      </c>
      <c r="T1056" s="60"/>
      <c r="U1056" s="48"/>
    </row>
    <row r="1057" spans="1:61" hidden="1" outlineLevel="2">
      <c r="A1057" s="151">
        <v>43662</v>
      </c>
      <c r="B1057" s="93" t="s">
        <v>22</v>
      </c>
      <c r="C1057" s="49">
        <v>19071621</v>
      </c>
      <c r="D1057" s="58" t="s">
        <v>102</v>
      </c>
      <c r="E1057" s="51" t="s">
        <v>40</v>
      </c>
      <c r="F1057" s="49" t="s">
        <v>562</v>
      </c>
      <c r="G1057" s="58"/>
      <c r="H1057" s="58"/>
      <c r="I1057" s="43"/>
      <c r="J1057" s="43"/>
      <c r="K1057" s="58"/>
      <c r="L1057" s="58"/>
      <c r="M1057" s="58"/>
      <c r="N1057" s="58"/>
      <c r="O1057" s="58"/>
      <c r="P1057" s="58">
        <v>900</v>
      </c>
      <c r="Q1057" s="53">
        <f t="shared" si="45"/>
        <v>0</v>
      </c>
      <c r="R1057" s="54">
        <f t="shared" si="46"/>
        <v>900</v>
      </c>
      <c r="S1057" s="54">
        <f t="shared" si="47"/>
        <v>900</v>
      </c>
      <c r="T1057" s="60"/>
      <c r="U1057" s="48"/>
    </row>
    <row r="1058" spans="1:61" s="3" customFormat="1" hidden="1" outlineLevel="2">
      <c r="A1058" s="151">
        <v>43662</v>
      </c>
      <c r="B1058" s="93" t="s">
        <v>22</v>
      </c>
      <c r="C1058" s="49">
        <v>19071623</v>
      </c>
      <c r="D1058" s="58" t="s">
        <v>53</v>
      </c>
      <c r="E1058" s="51" t="s">
        <v>61</v>
      </c>
      <c r="F1058" s="49" t="s">
        <v>565</v>
      </c>
      <c r="G1058" s="58"/>
      <c r="H1058" s="58"/>
      <c r="I1058" s="43"/>
      <c r="J1058" s="43"/>
      <c r="K1058" s="58"/>
      <c r="L1058" s="58"/>
      <c r="M1058" s="58"/>
      <c r="N1058" s="58"/>
      <c r="O1058" s="58"/>
      <c r="P1058" s="58">
        <v>650</v>
      </c>
      <c r="Q1058" s="53">
        <f t="shared" si="45"/>
        <v>0</v>
      </c>
      <c r="R1058" s="54">
        <f t="shared" si="46"/>
        <v>650</v>
      </c>
      <c r="S1058" s="54">
        <f t="shared" si="47"/>
        <v>650</v>
      </c>
      <c r="T1058" s="152"/>
      <c r="U1058" s="54"/>
      <c r="V1058" s="196"/>
      <c r="W1058" s="196"/>
      <c r="X1058" s="196"/>
      <c r="Y1058" s="196"/>
      <c r="Z1058" s="196"/>
      <c r="AA1058" s="196"/>
      <c r="AB1058" s="196"/>
      <c r="AC1058" s="196"/>
      <c r="AD1058" s="196"/>
      <c r="AN1058" s="196"/>
      <c r="AO1058" s="196"/>
      <c r="AP1058" s="196"/>
      <c r="AQ1058" s="196"/>
      <c r="AR1058" s="196"/>
      <c r="AS1058" s="196"/>
      <c r="AT1058" s="196"/>
      <c r="AU1058" s="196"/>
      <c r="AV1058" s="196"/>
      <c r="AW1058" s="196"/>
      <c r="AX1058" s="196"/>
      <c r="AY1058" s="196"/>
      <c r="AZ1058" s="196"/>
      <c r="BA1058" s="196"/>
      <c r="BB1058" s="196"/>
      <c r="BC1058" s="196"/>
      <c r="BD1058" s="196"/>
      <c r="BE1058" s="196"/>
      <c r="BF1058" s="196"/>
      <c r="BG1058" s="196"/>
      <c r="BH1058" s="196"/>
      <c r="BI1058" s="196"/>
    </row>
    <row r="1059" spans="1:61" s="3" customFormat="1" hidden="1" outlineLevel="2">
      <c r="A1059" s="151">
        <v>43662</v>
      </c>
      <c r="B1059" s="93" t="s">
        <v>22</v>
      </c>
      <c r="C1059" s="49">
        <v>19071608</v>
      </c>
      <c r="D1059" s="58" t="s">
        <v>77</v>
      </c>
      <c r="E1059" s="51" t="s">
        <v>54</v>
      </c>
      <c r="F1059" s="49" t="s">
        <v>567</v>
      </c>
      <c r="G1059" s="58"/>
      <c r="H1059" s="58"/>
      <c r="I1059" s="43"/>
      <c r="J1059" s="43"/>
      <c r="K1059" s="58"/>
      <c r="L1059" s="58"/>
      <c r="M1059" s="58"/>
      <c r="N1059" s="58"/>
      <c r="O1059" s="58"/>
      <c r="P1059" s="58">
        <v>650</v>
      </c>
      <c r="Q1059" s="53">
        <f t="shared" si="45"/>
        <v>0</v>
      </c>
      <c r="R1059" s="54">
        <f t="shared" si="46"/>
        <v>650</v>
      </c>
      <c r="S1059" s="54">
        <f t="shared" si="47"/>
        <v>650</v>
      </c>
      <c r="T1059" s="152"/>
      <c r="U1059" s="54"/>
      <c r="V1059" s="196"/>
      <c r="W1059" s="196"/>
      <c r="X1059" s="196"/>
      <c r="Y1059" s="196"/>
      <c r="Z1059" s="196"/>
      <c r="AA1059" s="196"/>
      <c r="AB1059" s="196"/>
      <c r="AC1059" s="196"/>
      <c r="AD1059" s="196"/>
      <c r="AN1059" s="196"/>
      <c r="AO1059" s="196"/>
      <c r="AP1059" s="196"/>
      <c r="AQ1059" s="196"/>
      <c r="AR1059" s="196"/>
      <c r="AS1059" s="196"/>
      <c r="AT1059" s="196"/>
      <c r="AU1059" s="196"/>
      <c r="AV1059" s="196"/>
      <c r="AW1059" s="196"/>
      <c r="AX1059" s="196"/>
      <c r="AY1059" s="196"/>
      <c r="AZ1059" s="196"/>
      <c r="BA1059" s="196"/>
      <c r="BB1059" s="196"/>
      <c r="BC1059" s="196"/>
      <c r="BD1059" s="196"/>
      <c r="BE1059" s="196"/>
      <c r="BF1059" s="196"/>
      <c r="BG1059" s="196"/>
      <c r="BH1059" s="196"/>
      <c r="BI1059" s="196"/>
    </row>
    <row r="1060" spans="1:61" hidden="1" outlineLevel="2">
      <c r="A1060" s="151">
        <v>43663</v>
      </c>
      <c r="B1060" s="91" t="s">
        <v>22</v>
      </c>
      <c r="C1060" s="49">
        <v>19071705</v>
      </c>
      <c r="D1060" s="43" t="s">
        <v>23</v>
      </c>
      <c r="E1060" s="51" t="s">
        <v>51</v>
      </c>
      <c r="F1060" s="49" t="s">
        <v>584</v>
      </c>
      <c r="G1060" s="43"/>
      <c r="H1060" s="43"/>
      <c r="I1060" s="43"/>
      <c r="J1060" s="43"/>
      <c r="K1060" s="45"/>
      <c r="L1060" s="43"/>
      <c r="M1060" s="43"/>
      <c r="N1060" s="43"/>
      <c r="O1060" s="43"/>
      <c r="P1060" s="43">
        <v>900</v>
      </c>
      <c r="Q1060" s="53">
        <f t="shared" si="45"/>
        <v>0</v>
      </c>
      <c r="R1060" s="54">
        <f t="shared" si="46"/>
        <v>900</v>
      </c>
      <c r="S1060" s="54">
        <f t="shared" si="47"/>
        <v>900</v>
      </c>
      <c r="T1060" s="60"/>
      <c r="U1060" s="48"/>
    </row>
    <row r="1061" spans="1:61" hidden="1" outlineLevel="2">
      <c r="A1061" s="151">
        <v>43663</v>
      </c>
      <c r="B1061" s="91" t="s">
        <v>22</v>
      </c>
      <c r="C1061" s="49">
        <v>19071706</v>
      </c>
      <c r="D1061" s="43" t="s">
        <v>23</v>
      </c>
      <c r="E1061" s="51" t="s">
        <v>51</v>
      </c>
      <c r="F1061" s="49" t="s">
        <v>585</v>
      </c>
      <c r="G1061" s="43"/>
      <c r="H1061" s="43"/>
      <c r="I1061" s="43"/>
      <c r="J1061" s="43"/>
      <c r="K1061" s="45"/>
      <c r="L1061" s="43"/>
      <c r="M1061" s="43"/>
      <c r="N1061" s="43"/>
      <c r="O1061" s="43"/>
      <c r="P1061" s="43">
        <v>1200</v>
      </c>
      <c r="Q1061" s="53">
        <f t="shared" si="45"/>
        <v>0</v>
      </c>
      <c r="R1061" s="54">
        <f t="shared" si="46"/>
        <v>1200</v>
      </c>
      <c r="S1061" s="54">
        <f t="shared" si="47"/>
        <v>1200</v>
      </c>
      <c r="T1061" s="60"/>
      <c r="U1061" s="48"/>
    </row>
    <row r="1062" spans="1:61" s="3" customFormat="1" hidden="1" outlineLevel="2">
      <c r="A1062" s="151">
        <v>43663</v>
      </c>
      <c r="B1062" s="91" t="s">
        <v>22</v>
      </c>
      <c r="C1062" s="49">
        <v>19071708</v>
      </c>
      <c r="D1062" s="43" t="s">
        <v>23</v>
      </c>
      <c r="E1062" s="51" t="s">
        <v>51</v>
      </c>
      <c r="F1062" s="49" t="s">
        <v>586</v>
      </c>
      <c r="G1062" s="43"/>
      <c r="H1062" s="43"/>
      <c r="I1062" s="43"/>
      <c r="J1062" s="43"/>
      <c r="K1062" s="45"/>
      <c r="L1062" s="43"/>
      <c r="M1062" s="43"/>
      <c r="N1062" s="43"/>
      <c r="O1062" s="43"/>
      <c r="P1062" s="43">
        <v>650</v>
      </c>
      <c r="Q1062" s="53">
        <f t="shared" si="45"/>
        <v>0</v>
      </c>
      <c r="R1062" s="54">
        <f t="shared" si="46"/>
        <v>650</v>
      </c>
      <c r="S1062" s="54">
        <f t="shared" si="47"/>
        <v>650</v>
      </c>
      <c r="T1062" s="152"/>
      <c r="U1062" s="54"/>
      <c r="V1062" s="196"/>
      <c r="W1062" s="196"/>
      <c r="X1062" s="196"/>
      <c r="Y1062" s="196"/>
      <c r="Z1062" s="196"/>
      <c r="AA1062" s="196"/>
      <c r="AB1062" s="196"/>
      <c r="AC1062" s="196"/>
      <c r="AD1062" s="196"/>
      <c r="AN1062" s="196"/>
      <c r="AO1062" s="196"/>
      <c r="AP1062" s="196"/>
      <c r="AQ1062" s="196"/>
      <c r="AR1062" s="196"/>
      <c r="AS1062" s="196"/>
      <c r="AT1062" s="196"/>
      <c r="AU1062" s="196"/>
      <c r="AV1062" s="196"/>
      <c r="AW1062" s="196"/>
      <c r="AX1062" s="196"/>
      <c r="AY1062" s="196"/>
      <c r="AZ1062" s="196"/>
      <c r="BA1062" s="196"/>
      <c r="BB1062" s="196"/>
      <c r="BC1062" s="196"/>
      <c r="BD1062" s="196"/>
      <c r="BE1062" s="196"/>
      <c r="BF1062" s="196"/>
      <c r="BG1062" s="196"/>
      <c r="BH1062" s="196"/>
      <c r="BI1062" s="196"/>
    </row>
    <row r="1063" spans="1:61" hidden="1" outlineLevel="2">
      <c r="A1063" s="151">
        <v>43663</v>
      </c>
      <c r="B1063" s="93" t="s">
        <v>22</v>
      </c>
      <c r="C1063" s="49">
        <v>19071715</v>
      </c>
      <c r="D1063" s="43" t="s">
        <v>162</v>
      </c>
      <c r="E1063" s="68" t="s">
        <v>48</v>
      </c>
      <c r="F1063" s="49" t="s">
        <v>593</v>
      </c>
      <c r="G1063" s="58"/>
      <c r="H1063" s="58"/>
      <c r="I1063" s="58"/>
      <c r="J1063" s="43"/>
      <c r="K1063" s="58"/>
      <c r="L1063" s="58"/>
      <c r="M1063" s="58"/>
      <c r="N1063" s="58"/>
      <c r="O1063" s="58"/>
      <c r="P1063" s="58">
        <v>650</v>
      </c>
      <c r="Q1063" s="53">
        <f t="shared" si="45"/>
        <v>0</v>
      </c>
      <c r="R1063" s="54">
        <f t="shared" si="46"/>
        <v>650</v>
      </c>
      <c r="S1063" s="54">
        <f t="shared" si="47"/>
        <v>650</v>
      </c>
      <c r="T1063" s="60"/>
      <c r="U1063" s="48"/>
    </row>
    <row r="1064" spans="1:61" s="7" customFormat="1" hidden="1" outlineLevel="2">
      <c r="A1064" s="151">
        <v>43663</v>
      </c>
      <c r="B1064" s="93" t="s">
        <v>22</v>
      </c>
      <c r="C1064" s="49">
        <v>19071716</v>
      </c>
      <c r="D1064" s="67" t="s">
        <v>66</v>
      </c>
      <c r="E1064" s="51" t="s">
        <v>34</v>
      </c>
      <c r="F1064" s="49" t="s">
        <v>594</v>
      </c>
      <c r="G1064" s="58"/>
      <c r="H1064" s="58"/>
      <c r="I1064" s="58"/>
      <c r="J1064" s="43"/>
      <c r="K1064" s="58"/>
      <c r="L1064" s="58"/>
      <c r="M1064" s="58"/>
      <c r="N1064" s="58"/>
      <c r="O1064" s="58"/>
      <c r="P1064" s="58">
        <v>650</v>
      </c>
      <c r="Q1064" s="53">
        <f t="shared" si="45"/>
        <v>0</v>
      </c>
      <c r="R1064" s="54">
        <f t="shared" si="46"/>
        <v>650</v>
      </c>
      <c r="S1064" s="54">
        <f t="shared" si="47"/>
        <v>650</v>
      </c>
      <c r="T1064" s="172"/>
      <c r="U1064" s="173"/>
      <c r="V1064" s="200"/>
      <c r="W1064" s="200"/>
      <c r="X1064" s="200"/>
      <c r="Y1064" s="200"/>
      <c r="Z1064" s="200"/>
      <c r="AA1064" s="200"/>
      <c r="AB1064" s="200"/>
      <c r="AC1064" s="200"/>
      <c r="AD1064" s="200"/>
      <c r="AN1064" s="200"/>
      <c r="AO1064" s="200"/>
      <c r="AP1064" s="200"/>
      <c r="AQ1064" s="200"/>
      <c r="AR1064" s="200"/>
      <c r="AS1064" s="200"/>
      <c r="AT1064" s="200"/>
      <c r="AU1064" s="200"/>
      <c r="AV1064" s="200"/>
      <c r="AW1064" s="200"/>
      <c r="AX1064" s="200"/>
      <c r="AY1064" s="200"/>
      <c r="AZ1064" s="200"/>
      <c r="BA1064" s="200"/>
      <c r="BB1064" s="200"/>
      <c r="BC1064" s="200"/>
      <c r="BD1064" s="200"/>
      <c r="BE1064" s="200"/>
      <c r="BF1064" s="200"/>
      <c r="BG1064" s="200"/>
      <c r="BH1064" s="200"/>
      <c r="BI1064" s="200"/>
    </row>
    <row r="1065" spans="1:61" s="7" customFormat="1" hidden="1" outlineLevel="2">
      <c r="A1065" s="151">
        <v>43663</v>
      </c>
      <c r="B1065" s="91" t="s">
        <v>22</v>
      </c>
      <c r="C1065" s="49">
        <v>19071724</v>
      </c>
      <c r="D1065" s="43" t="s">
        <v>468</v>
      </c>
      <c r="E1065" s="51" t="s">
        <v>48</v>
      </c>
      <c r="F1065" s="49" t="s">
        <v>600</v>
      </c>
      <c r="G1065" s="43"/>
      <c r="H1065" s="43"/>
      <c r="I1065" s="43"/>
      <c r="J1065" s="43"/>
      <c r="K1065" s="45"/>
      <c r="L1065" s="43"/>
      <c r="M1065" s="43"/>
      <c r="N1065" s="43"/>
      <c r="O1065" s="43"/>
      <c r="P1065" s="43">
        <v>650</v>
      </c>
      <c r="Q1065" s="53">
        <f t="shared" si="45"/>
        <v>0</v>
      </c>
      <c r="R1065" s="54">
        <f t="shared" si="46"/>
        <v>650</v>
      </c>
      <c r="S1065" s="54">
        <f t="shared" si="47"/>
        <v>650</v>
      </c>
      <c r="T1065" s="172"/>
      <c r="U1065" s="173"/>
      <c r="V1065" s="200"/>
      <c r="W1065" s="200"/>
      <c r="X1065" s="200"/>
      <c r="Y1065" s="200"/>
      <c r="Z1065" s="200"/>
      <c r="AA1065" s="200"/>
      <c r="AB1065" s="200"/>
      <c r="AC1065" s="200"/>
      <c r="AD1065" s="200"/>
      <c r="AN1065" s="200"/>
      <c r="AO1065" s="200"/>
      <c r="AP1065" s="200"/>
      <c r="AQ1065" s="200"/>
      <c r="AR1065" s="200"/>
      <c r="AS1065" s="200"/>
      <c r="AT1065" s="200"/>
      <c r="AU1065" s="200"/>
      <c r="AV1065" s="200"/>
      <c r="AW1065" s="200"/>
      <c r="AX1065" s="200"/>
      <c r="AY1065" s="200"/>
      <c r="AZ1065" s="200"/>
      <c r="BA1065" s="200"/>
      <c r="BB1065" s="200"/>
      <c r="BC1065" s="200"/>
      <c r="BD1065" s="200"/>
      <c r="BE1065" s="200"/>
      <c r="BF1065" s="200"/>
      <c r="BG1065" s="200"/>
      <c r="BH1065" s="200"/>
      <c r="BI1065" s="200"/>
    </row>
    <row r="1066" spans="1:61" s="7" customFormat="1" hidden="1" outlineLevel="2">
      <c r="A1066" s="151">
        <v>43663</v>
      </c>
      <c r="B1066" s="91" t="s">
        <v>22</v>
      </c>
      <c r="C1066" s="49">
        <v>19071726</v>
      </c>
      <c r="D1066" s="58" t="s">
        <v>39</v>
      </c>
      <c r="E1066" s="51" t="s">
        <v>54</v>
      </c>
      <c r="F1066" s="49" t="s">
        <v>602</v>
      </c>
      <c r="G1066" s="43"/>
      <c r="H1066" s="43"/>
      <c r="I1066" s="43"/>
      <c r="J1066" s="43"/>
      <c r="K1066" s="45"/>
      <c r="L1066" s="43"/>
      <c r="M1066" s="43"/>
      <c r="N1066" s="43"/>
      <c r="O1066" s="43"/>
      <c r="P1066" s="43">
        <v>650</v>
      </c>
      <c r="Q1066" s="53">
        <f t="shared" si="45"/>
        <v>0</v>
      </c>
      <c r="R1066" s="54">
        <f t="shared" si="46"/>
        <v>650</v>
      </c>
      <c r="S1066" s="54">
        <f t="shared" si="47"/>
        <v>650</v>
      </c>
      <c r="T1066" s="172"/>
      <c r="U1066" s="173"/>
      <c r="V1066" s="200"/>
      <c r="W1066" s="200"/>
      <c r="X1066" s="200"/>
      <c r="Y1066" s="200"/>
      <c r="Z1066" s="200"/>
      <c r="AA1066" s="200"/>
      <c r="AB1066" s="200"/>
      <c r="AC1066" s="200"/>
      <c r="AD1066" s="200"/>
      <c r="AN1066" s="200"/>
      <c r="AO1066" s="200"/>
      <c r="AP1066" s="200"/>
      <c r="AQ1066" s="200"/>
      <c r="AR1066" s="200"/>
      <c r="AS1066" s="200"/>
      <c r="AT1066" s="200"/>
      <c r="AU1066" s="200"/>
      <c r="AV1066" s="200"/>
      <c r="AW1066" s="200"/>
      <c r="AX1066" s="200"/>
      <c r="AY1066" s="200"/>
      <c r="AZ1066" s="200"/>
      <c r="BA1066" s="200"/>
      <c r="BB1066" s="200"/>
      <c r="BC1066" s="200"/>
      <c r="BD1066" s="200"/>
      <c r="BE1066" s="200"/>
      <c r="BF1066" s="200"/>
      <c r="BG1066" s="200"/>
      <c r="BH1066" s="200"/>
      <c r="BI1066" s="200"/>
    </row>
    <row r="1067" spans="1:61" s="3" customFormat="1" hidden="1" outlineLevel="2">
      <c r="A1067" s="151">
        <v>43663</v>
      </c>
      <c r="B1067" s="91" t="s">
        <v>22</v>
      </c>
      <c r="C1067" s="49">
        <v>19071728</v>
      </c>
      <c r="D1067" s="58" t="s">
        <v>39</v>
      </c>
      <c r="E1067" s="51" t="s">
        <v>40</v>
      </c>
      <c r="F1067" s="49" t="s">
        <v>604</v>
      </c>
      <c r="G1067" s="43"/>
      <c r="H1067" s="43"/>
      <c r="I1067" s="43"/>
      <c r="J1067" s="43"/>
      <c r="K1067" s="45"/>
      <c r="L1067" s="43"/>
      <c r="M1067" s="43"/>
      <c r="N1067" s="43"/>
      <c r="O1067" s="43"/>
      <c r="P1067" s="43">
        <v>650</v>
      </c>
      <c r="Q1067" s="53">
        <f t="shared" si="45"/>
        <v>0</v>
      </c>
      <c r="R1067" s="54">
        <f t="shared" si="46"/>
        <v>650</v>
      </c>
      <c r="S1067" s="54">
        <f t="shared" si="47"/>
        <v>650</v>
      </c>
      <c r="T1067" s="152"/>
      <c r="U1067" s="54"/>
      <c r="V1067" s="196"/>
      <c r="W1067" s="196"/>
      <c r="X1067" s="196"/>
      <c r="Y1067" s="196"/>
      <c r="Z1067" s="196"/>
      <c r="AA1067" s="196"/>
      <c r="AB1067" s="196"/>
      <c r="AC1067" s="196"/>
      <c r="AD1067" s="196"/>
      <c r="AN1067" s="196"/>
      <c r="AO1067" s="196"/>
      <c r="AP1067" s="196"/>
      <c r="AQ1067" s="196"/>
      <c r="AR1067" s="196"/>
      <c r="AS1067" s="196"/>
      <c r="AT1067" s="196"/>
      <c r="AU1067" s="196"/>
      <c r="AV1067" s="196"/>
      <c r="AW1067" s="196"/>
      <c r="AX1067" s="196"/>
      <c r="AY1067" s="196"/>
      <c r="AZ1067" s="196"/>
      <c r="BA1067" s="196"/>
      <c r="BB1067" s="196"/>
      <c r="BC1067" s="196"/>
      <c r="BD1067" s="196"/>
      <c r="BE1067" s="196"/>
      <c r="BF1067" s="196"/>
      <c r="BG1067" s="196"/>
      <c r="BH1067" s="196"/>
      <c r="BI1067" s="196"/>
    </row>
    <row r="1068" spans="1:61" hidden="1" outlineLevel="2">
      <c r="A1068" s="151">
        <v>43663</v>
      </c>
      <c r="B1068" s="107" t="s">
        <v>22</v>
      </c>
      <c r="C1068" s="49">
        <v>19071730</v>
      </c>
      <c r="D1068" s="43" t="s">
        <v>18</v>
      </c>
      <c r="E1068" s="51" t="s">
        <v>73</v>
      </c>
      <c r="F1068" s="49" t="s">
        <v>606</v>
      </c>
      <c r="G1068" s="43"/>
      <c r="H1068" s="43"/>
      <c r="I1068" s="43"/>
      <c r="J1068" s="43"/>
      <c r="K1068" s="45"/>
      <c r="L1068" s="43"/>
      <c r="M1068" s="43"/>
      <c r="N1068" s="43"/>
      <c r="O1068" s="43"/>
      <c r="P1068" s="43">
        <v>650</v>
      </c>
      <c r="Q1068" s="53">
        <f t="shared" si="45"/>
        <v>0</v>
      </c>
      <c r="R1068" s="54">
        <f t="shared" si="46"/>
        <v>650</v>
      </c>
      <c r="S1068" s="54">
        <f t="shared" si="47"/>
        <v>650</v>
      </c>
      <c r="T1068" s="60"/>
      <c r="U1068" s="48"/>
    </row>
    <row r="1069" spans="1:61" s="3" customFormat="1" hidden="1" outlineLevel="2">
      <c r="A1069" s="151">
        <v>43663</v>
      </c>
      <c r="B1069" s="107" t="s">
        <v>22</v>
      </c>
      <c r="C1069" s="49">
        <v>19071731</v>
      </c>
      <c r="D1069" s="43" t="s">
        <v>18</v>
      </c>
      <c r="E1069" s="51" t="s">
        <v>73</v>
      </c>
      <c r="F1069" s="49" t="s">
        <v>607</v>
      </c>
      <c r="G1069" s="43"/>
      <c r="H1069" s="43"/>
      <c r="I1069" s="43"/>
      <c r="J1069" s="43"/>
      <c r="K1069" s="45"/>
      <c r="L1069" s="43"/>
      <c r="M1069" s="43"/>
      <c r="N1069" s="43"/>
      <c r="O1069" s="43"/>
      <c r="P1069" s="43">
        <v>650</v>
      </c>
      <c r="Q1069" s="53">
        <f t="shared" si="45"/>
        <v>0</v>
      </c>
      <c r="R1069" s="54">
        <f t="shared" si="46"/>
        <v>650</v>
      </c>
      <c r="S1069" s="54">
        <f t="shared" si="47"/>
        <v>650</v>
      </c>
      <c r="T1069" s="152"/>
      <c r="U1069" s="54"/>
      <c r="V1069" s="196"/>
      <c r="W1069" s="196"/>
      <c r="X1069" s="196"/>
      <c r="Y1069" s="196"/>
      <c r="Z1069" s="196"/>
      <c r="AA1069" s="196"/>
      <c r="AB1069" s="196"/>
      <c r="AC1069" s="196"/>
      <c r="AD1069" s="196"/>
      <c r="AN1069" s="196"/>
      <c r="AO1069" s="196"/>
      <c r="AP1069" s="196"/>
      <c r="AQ1069" s="196"/>
      <c r="AR1069" s="196"/>
      <c r="AS1069" s="196"/>
      <c r="AT1069" s="196"/>
      <c r="AU1069" s="196"/>
      <c r="AV1069" s="196"/>
      <c r="AW1069" s="196"/>
      <c r="AX1069" s="196"/>
      <c r="AY1069" s="196"/>
      <c r="AZ1069" s="196"/>
      <c r="BA1069" s="196"/>
      <c r="BB1069" s="196"/>
      <c r="BC1069" s="196"/>
      <c r="BD1069" s="196"/>
      <c r="BE1069" s="196"/>
      <c r="BF1069" s="196"/>
      <c r="BG1069" s="196"/>
      <c r="BH1069" s="196"/>
      <c r="BI1069" s="196"/>
    </row>
    <row r="1070" spans="1:61" hidden="1" outlineLevel="2">
      <c r="A1070" s="151">
        <v>43664</v>
      </c>
      <c r="B1070" s="101" t="s">
        <v>22</v>
      </c>
      <c r="C1070" s="49">
        <v>19071810</v>
      </c>
      <c r="D1070" s="43" t="s">
        <v>60</v>
      </c>
      <c r="E1070" s="51" t="s">
        <v>51</v>
      </c>
      <c r="F1070" s="69" t="s">
        <v>622</v>
      </c>
      <c r="G1070" s="59"/>
      <c r="H1070" s="59"/>
      <c r="I1070" s="59"/>
      <c r="J1070" s="59"/>
      <c r="K1070" s="59"/>
      <c r="L1070" s="59"/>
      <c r="M1070" s="59"/>
      <c r="N1070" s="59"/>
      <c r="O1070" s="59"/>
      <c r="P1070" s="43">
        <v>900</v>
      </c>
      <c r="Q1070" s="53">
        <f t="shared" si="45"/>
        <v>0</v>
      </c>
      <c r="R1070" s="54">
        <f t="shared" si="46"/>
        <v>900</v>
      </c>
      <c r="S1070" s="54">
        <f t="shared" si="47"/>
        <v>900</v>
      </c>
      <c r="T1070" s="60"/>
      <c r="U1070" s="48"/>
    </row>
    <row r="1071" spans="1:61" s="18" customFormat="1" ht="17.100000000000001" hidden="1" customHeight="1" outlineLevel="2" thickBot="1">
      <c r="A1071" s="151">
        <v>43664</v>
      </c>
      <c r="B1071" s="101" t="s">
        <v>22</v>
      </c>
      <c r="C1071" s="49">
        <v>19071811</v>
      </c>
      <c r="D1071" s="43" t="s">
        <v>60</v>
      </c>
      <c r="E1071" s="51" t="s">
        <v>51</v>
      </c>
      <c r="F1071" s="69" t="s">
        <v>623</v>
      </c>
      <c r="G1071" s="59"/>
      <c r="H1071" s="59"/>
      <c r="I1071" s="59"/>
      <c r="J1071" s="59"/>
      <c r="K1071" s="59"/>
      <c r="L1071" s="59"/>
      <c r="M1071" s="59"/>
      <c r="N1071" s="59"/>
      <c r="O1071" s="59"/>
      <c r="P1071" s="43">
        <v>900</v>
      </c>
      <c r="Q1071" s="53">
        <f t="shared" si="45"/>
        <v>0</v>
      </c>
      <c r="R1071" s="54">
        <f t="shared" si="46"/>
        <v>900</v>
      </c>
      <c r="S1071" s="54">
        <f t="shared" si="47"/>
        <v>900</v>
      </c>
      <c r="T1071" s="181"/>
      <c r="U1071" s="182"/>
      <c r="V1071" s="208"/>
      <c r="W1071" s="208"/>
      <c r="X1071" s="208"/>
      <c r="Y1071" s="208"/>
      <c r="Z1071" s="208"/>
      <c r="AA1071" s="208"/>
      <c r="AB1071" s="208"/>
      <c r="AC1071" s="208"/>
      <c r="AD1071" s="208"/>
      <c r="AN1071" s="208"/>
      <c r="AO1071" s="208"/>
      <c r="AP1071" s="208"/>
      <c r="AQ1071" s="208"/>
      <c r="AR1071" s="208"/>
      <c r="AS1071" s="208"/>
      <c r="AT1071" s="208"/>
      <c r="AU1071" s="208"/>
      <c r="AV1071" s="208"/>
      <c r="AW1071" s="208"/>
      <c r="AX1071" s="208"/>
      <c r="AY1071" s="208"/>
      <c r="AZ1071" s="208"/>
      <c r="BA1071" s="208"/>
      <c r="BB1071" s="208"/>
      <c r="BC1071" s="208"/>
      <c r="BD1071" s="208"/>
      <c r="BE1071" s="208"/>
      <c r="BF1071" s="208"/>
      <c r="BG1071" s="208"/>
      <c r="BH1071" s="208"/>
      <c r="BI1071" s="208"/>
    </row>
    <row r="1072" spans="1:61" ht="18" hidden="1" outlineLevel="2" thickTop="1">
      <c r="A1072" s="151">
        <v>43664</v>
      </c>
      <c r="B1072" s="101" t="s">
        <v>22</v>
      </c>
      <c r="C1072" s="49">
        <v>19071813</v>
      </c>
      <c r="D1072" s="43" t="s">
        <v>33</v>
      </c>
      <c r="E1072" s="51" t="s">
        <v>31</v>
      </c>
      <c r="F1072" s="69" t="s">
        <v>625</v>
      </c>
      <c r="G1072" s="59"/>
      <c r="H1072" s="59"/>
      <c r="I1072" s="59"/>
      <c r="J1072" s="59"/>
      <c r="K1072" s="59"/>
      <c r="L1072" s="59"/>
      <c r="M1072" s="59"/>
      <c r="N1072" s="59"/>
      <c r="O1072" s="59"/>
      <c r="P1072" s="43">
        <v>900</v>
      </c>
      <c r="Q1072" s="53">
        <f t="shared" si="45"/>
        <v>0</v>
      </c>
      <c r="R1072" s="54">
        <f t="shared" si="46"/>
        <v>900</v>
      </c>
      <c r="S1072" s="54">
        <f t="shared" si="47"/>
        <v>900</v>
      </c>
      <c r="T1072" s="60"/>
      <c r="U1072" s="48"/>
    </row>
    <row r="1073" spans="1:61" hidden="1" outlineLevel="2">
      <c r="A1073" s="151">
        <v>43664</v>
      </c>
      <c r="B1073" s="101" t="s">
        <v>22</v>
      </c>
      <c r="C1073" s="49">
        <v>19071817</v>
      </c>
      <c r="D1073" s="43" t="s">
        <v>33</v>
      </c>
      <c r="E1073" s="51" t="s">
        <v>31</v>
      </c>
      <c r="F1073" s="69" t="s">
        <v>626</v>
      </c>
      <c r="G1073" s="59"/>
      <c r="H1073" s="59"/>
      <c r="I1073" s="59"/>
      <c r="J1073" s="59"/>
      <c r="K1073" s="59"/>
      <c r="L1073" s="59"/>
      <c r="M1073" s="59"/>
      <c r="N1073" s="59"/>
      <c r="O1073" s="59"/>
      <c r="P1073" s="43">
        <v>900</v>
      </c>
      <c r="Q1073" s="53">
        <f t="shared" si="45"/>
        <v>0</v>
      </c>
      <c r="R1073" s="54">
        <f t="shared" si="46"/>
        <v>900</v>
      </c>
      <c r="S1073" s="54">
        <f t="shared" si="47"/>
        <v>900</v>
      </c>
      <c r="T1073" s="60"/>
      <c r="U1073" s="48"/>
    </row>
    <row r="1074" spans="1:61" hidden="1" outlineLevel="2">
      <c r="A1074" s="151">
        <v>43664</v>
      </c>
      <c r="B1074" s="101" t="s">
        <v>22</v>
      </c>
      <c r="C1074" s="49">
        <v>19071815</v>
      </c>
      <c r="D1074" s="58" t="s">
        <v>39</v>
      </c>
      <c r="E1074" s="51" t="s">
        <v>40</v>
      </c>
      <c r="F1074" s="69" t="s">
        <v>627</v>
      </c>
      <c r="G1074" s="59"/>
      <c r="H1074" s="59"/>
      <c r="I1074" s="59"/>
      <c r="J1074" s="59"/>
      <c r="K1074" s="59"/>
      <c r="L1074" s="59"/>
      <c r="M1074" s="59"/>
      <c r="N1074" s="59"/>
      <c r="O1074" s="59"/>
      <c r="P1074" s="43">
        <v>900</v>
      </c>
      <c r="Q1074" s="53">
        <f t="shared" si="45"/>
        <v>0</v>
      </c>
      <c r="R1074" s="54">
        <f t="shared" si="46"/>
        <v>900</v>
      </c>
      <c r="S1074" s="54">
        <f t="shared" si="47"/>
        <v>900</v>
      </c>
      <c r="T1074" s="60"/>
      <c r="U1074" s="48"/>
    </row>
    <row r="1075" spans="1:61" hidden="1" outlineLevel="2">
      <c r="A1075" s="151">
        <v>43664</v>
      </c>
      <c r="B1075" s="101" t="s">
        <v>22</v>
      </c>
      <c r="C1075" s="49">
        <v>19071825</v>
      </c>
      <c r="D1075" s="43" t="s">
        <v>428</v>
      </c>
      <c r="E1075" s="51" t="s">
        <v>73</v>
      </c>
      <c r="F1075" s="69" t="s">
        <v>638</v>
      </c>
      <c r="G1075" s="59"/>
      <c r="H1075" s="59"/>
      <c r="I1075" s="59"/>
      <c r="J1075" s="59"/>
      <c r="K1075" s="59"/>
      <c r="L1075" s="59"/>
      <c r="M1075" s="59"/>
      <c r="N1075" s="59"/>
      <c r="O1075" s="59"/>
      <c r="P1075" s="43">
        <v>650</v>
      </c>
      <c r="Q1075" s="53">
        <f t="shared" ref="Q1075:Q1138" si="48">I1075+M1075+O1075</f>
        <v>0</v>
      </c>
      <c r="R1075" s="54">
        <f t="shared" ref="R1075:R1138" si="49">G1075+H1075+J1075+K1075+L1075+N1075+P1075</f>
        <v>650</v>
      </c>
      <c r="S1075" s="54">
        <f t="shared" ref="S1075:S1138" si="50">Q1075*0.0637+R1075</f>
        <v>650</v>
      </c>
      <c r="T1075" s="60"/>
      <c r="U1075" s="48"/>
    </row>
    <row r="1076" spans="1:61" hidden="1" outlineLevel="2">
      <c r="A1076" s="151">
        <v>43664</v>
      </c>
      <c r="B1076" s="101" t="s">
        <v>22</v>
      </c>
      <c r="C1076" s="49">
        <v>19071826</v>
      </c>
      <c r="D1076" s="43" t="s">
        <v>428</v>
      </c>
      <c r="E1076" s="51" t="s">
        <v>73</v>
      </c>
      <c r="F1076" s="69" t="s">
        <v>639</v>
      </c>
      <c r="G1076" s="59"/>
      <c r="H1076" s="59"/>
      <c r="I1076" s="59"/>
      <c r="J1076" s="59"/>
      <c r="K1076" s="59"/>
      <c r="L1076" s="59"/>
      <c r="M1076" s="59"/>
      <c r="N1076" s="59"/>
      <c r="O1076" s="59"/>
      <c r="P1076" s="43">
        <v>650</v>
      </c>
      <c r="Q1076" s="53">
        <f t="shared" si="48"/>
        <v>0</v>
      </c>
      <c r="R1076" s="54">
        <f t="shared" si="49"/>
        <v>650</v>
      </c>
      <c r="S1076" s="54">
        <f t="shared" si="50"/>
        <v>650</v>
      </c>
      <c r="T1076" s="60"/>
      <c r="U1076" s="48"/>
    </row>
    <row r="1077" spans="1:61" hidden="1" outlineLevel="2">
      <c r="A1077" s="151">
        <v>43664</v>
      </c>
      <c r="B1077" s="101" t="s">
        <v>22</v>
      </c>
      <c r="C1077" s="49">
        <v>19071827</v>
      </c>
      <c r="D1077" s="43" t="s">
        <v>428</v>
      </c>
      <c r="E1077" s="51" t="s">
        <v>73</v>
      </c>
      <c r="F1077" s="69" t="s">
        <v>640</v>
      </c>
      <c r="G1077" s="59"/>
      <c r="H1077" s="59"/>
      <c r="I1077" s="59"/>
      <c r="J1077" s="59"/>
      <c r="K1077" s="59"/>
      <c r="L1077" s="59"/>
      <c r="M1077" s="59"/>
      <c r="N1077" s="59"/>
      <c r="O1077" s="59"/>
      <c r="P1077" s="43">
        <v>750</v>
      </c>
      <c r="Q1077" s="53">
        <f t="shared" si="48"/>
        <v>0</v>
      </c>
      <c r="R1077" s="54">
        <f t="shared" si="49"/>
        <v>750</v>
      </c>
      <c r="S1077" s="54">
        <f t="shared" si="50"/>
        <v>750</v>
      </c>
      <c r="T1077" s="60"/>
      <c r="U1077" s="48"/>
    </row>
    <row r="1078" spans="1:61" hidden="1" outlineLevel="2">
      <c r="A1078" s="151">
        <v>43664</v>
      </c>
      <c r="B1078" s="101" t="s">
        <v>22</v>
      </c>
      <c r="C1078" s="49">
        <v>19071828</v>
      </c>
      <c r="D1078" s="43" t="s">
        <v>162</v>
      </c>
      <c r="E1078" s="68" t="s">
        <v>48</v>
      </c>
      <c r="F1078" s="69" t="s">
        <v>641</v>
      </c>
      <c r="G1078" s="59"/>
      <c r="H1078" s="59"/>
      <c r="I1078" s="59"/>
      <c r="J1078" s="59"/>
      <c r="K1078" s="59"/>
      <c r="L1078" s="59"/>
      <c r="M1078" s="59"/>
      <c r="N1078" s="59"/>
      <c r="O1078" s="59"/>
      <c r="P1078" s="43">
        <v>650</v>
      </c>
      <c r="Q1078" s="53">
        <f t="shared" si="48"/>
        <v>0</v>
      </c>
      <c r="R1078" s="54">
        <f t="shared" si="49"/>
        <v>650</v>
      </c>
      <c r="S1078" s="54">
        <f t="shared" si="50"/>
        <v>650</v>
      </c>
      <c r="T1078" s="60"/>
      <c r="U1078" s="48"/>
    </row>
    <row r="1079" spans="1:61" hidden="1" outlineLevel="2">
      <c r="A1079" s="151">
        <v>43664</v>
      </c>
      <c r="B1079" s="101" t="s">
        <v>22</v>
      </c>
      <c r="C1079" s="49">
        <v>19071829</v>
      </c>
      <c r="D1079" s="43" t="s">
        <v>162</v>
      </c>
      <c r="E1079" s="68" t="s">
        <v>48</v>
      </c>
      <c r="F1079" s="69" t="s">
        <v>642</v>
      </c>
      <c r="G1079" s="59"/>
      <c r="H1079" s="59"/>
      <c r="I1079" s="59"/>
      <c r="J1079" s="59"/>
      <c r="K1079" s="59"/>
      <c r="L1079" s="59"/>
      <c r="M1079" s="59"/>
      <c r="N1079" s="59"/>
      <c r="O1079" s="59"/>
      <c r="P1079" s="43">
        <v>650</v>
      </c>
      <c r="Q1079" s="53">
        <f t="shared" si="48"/>
        <v>0</v>
      </c>
      <c r="R1079" s="54">
        <f t="shared" si="49"/>
        <v>650</v>
      </c>
      <c r="S1079" s="54">
        <f t="shared" si="50"/>
        <v>650</v>
      </c>
      <c r="T1079" s="60"/>
      <c r="U1079" s="48"/>
    </row>
    <row r="1080" spans="1:61" hidden="1" outlineLevel="2">
      <c r="A1080" s="151">
        <v>43665</v>
      </c>
      <c r="B1080" s="91" t="s">
        <v>22</v>
      </c>
      <c r="C1080" s="49">
        <v>19071914</v>
      </c>
      <c r="D1080" s="43" t="s">
        <v>60</v>
      </c>
      <c r="E1080" s="51" t="s">
        <v>24</v>
      </c>
      <c r="F1080" s="49" t="s">
        <v>658</v>
      </c>
      <c r="G1080" s="58"/>
      <c r="H1080" s="58"/>
      <c r="I1080" s="58"/>
      <c r="J1080" s="43"/>
      <c r="K1080" s="58"/>
      <c r="L1080" s="58"/>
      <c r="M1080" s="58"/>
      <c r="N1080" s="58"/>
      <c r="O1080" s="58"/>
      <c r="P1080" s="58">
        <v>750</v>
      </c>
      <c r="Q1080" s="53">
        <f t="shared" si="48"/>
        <v>0</v>
      </c>
      <c r="R1080" s="54">
        <f t="shared" si="49"/>
        <v>750</v>
      </c>
      <c r="S1080" s="54">
        <f t="shared" si="50"/>
        <v>750</v>
      </c>
      <c r="T1080" s="60"/>
      <c r="U1080" s="48"/>
    </row>
    <row r="1081" spans="1:61" hidden="1" outlineLevel="2">
      <c r="A1081" s="151">
        <v>43665</v>
      </c>
      <c r="B1081" s="91" t="s">
        <v>22</v>
      </c>
      <c r="C1081" s="49">
        <v>19071911</v>
      </c>
      <c r="D1081" s="43" t="s">
        <v>60</v>
      </c>
      <c r="E1081" s="51" t="s">
        <v>24</v>
      </c>
      <c r="F1081" s="69" t="s">
        <v>659</v>
      </c>
      <c r="G1081" s="59"/>
      <c r="H1081" s="59"/>
      <c r="I1081" s="59"/>
      <c r="J1081" s="59"/>
      <c r="K1081" s="59"/>
      <c r="L1081" s="59"/>
      <c r="M1081" s="59"/>
      <c r="N1081" s="59"/>
      <c r="O1081" s="59"/>
      <c r="P1081" s="43">
        <v>650</v>
      </c>
      <c r="Q1081" s="53">
        <f t="shared" si="48"/>
        <v>0</v>
      </c>
      <c r="R1081" s="54">
        <f t="shared" si="49"/>
        <v>650</v>
      </c>
      <c r="S1081" s="54">
        <f t="shared" si="50"/>
        <v>650</v>
      </c>
      <c r="T1081" s="60"/>
      <c r="U1081" s="48"/>
    </row>
    <row r="1082" spans="1:61" hidden="1" outlineLevel="2">
      <c r="A1082" s="151">
        <v>43665</v>
      </c>
      <c r="B1082" s="91" t="s">
        <v>22</v>
      </c>
      <c r="C1082" s="49">
        <v>19071918</v>
      </c>
      <c r="D1082" s="43" t="s">
        <v>162</v>
      </c>
      <c r="E1082" s="51" t="s">
        <v>31</v>
      </c>
      <c r="F1082" s="69" t="s">
        <v>664</v>
      </c>
      <c r="G1082" s="59"/>
      <c r="H1082" s="59"/>
      <c r="I1082" s="59"/>
      <c r="J1082" s="59"/>
      <c r="K1082" s="59"/>
      <c r="L1082" s="59"/>
      <c r="M1082" s="59"/>
      <c r="N1082" s="59"/>
      <c r="O1082" s="59"/>
      <c r="P1082" s="43">
        <v>900</v>
      </c>
      <c r="Q1082" s="53">
        <f t="shared" si="48"/>
        <v>0</v>
      </c>
      <c r="R1082" s="54">
        <f t="shared" si="49"/>
        <v>900</v>
      </c>
      <c r="S1082" s="54">
        <f t="shared" si="50"/>
        <v>900</v>
      </c>
      <c r="T1082" s="60"/>
      <c r="U1082" s="48"/>
    </row>
    <row r="1083" spans="1:61" s="15" customFormat="1" ht="17.100000000000001" hidden="1" customHeight="1" outlineLevel="2">
      <c r="A1083" s="151">
        <v>43665</v>
      </c>
      <c r="B1083" s="91" t="s">
        <v>22</v>
      </c>
      <c r="C1083" s="49">
        <v>19071922</v>
      </c>
      <c r="D1083" s="58" t="s">
        <v>428</v>
      </c>
      <c r="E1083" s="51" t="s">
        <v>73</v>
      </c>
      <c r="F1083" s="69" t="s">
        <v>668</v>
      </c>
      <c r="G1083" s="43"/>
      <c r="H1083" s="43"/>
      <c r="I1083" s="43"/>
      <c r="J1083" s="43"/>
      <c r="K1083" s="45"/>
      <c r="L1083" s="43"/>
      <c r="M1083" s="43"/>
      <c r="N1083" s="43"/>
      <c r="O1083" s="43"/>
      <c r="P1083" s="43">
        <v>650</v>
      </c>
      <c r="Q1083" s="53">
        <f t="shared" si="48"/>
        <v>0</v>
      </c>
      <c r="R1083" s="54">
        <f t="shared" si="49"/>
        <v>650</v>
      </c>
      <c r="S1083" s="54">
        <f t="shared" si="50"/>
        <v>650</v>
      </c>
      <c r="T1083" s="181"/>
      <c r="U1083" s="182"/>
      <c r="V1083" s="205"/>
      <c r="W1083" s="205"/>
      <c r="X1083" s="205"/>
      <c r="Y1083" s="205"/>
      <c r="Z1083" s="205"/>
      <c r="AA1083" s="205"/>
      <c r="AB1083" s="205"/>
      <c r="AC1083" s="205"/>
      <c r="AD1083" s="205"/>
      <c r="AN1083" s="205"/>
      <c r="AO1083" s="205"/>
      <c r="AP1083" s="205"/>
      <c r="AQ1083" s="205"/>
      <c r="AR1083" s="205"/>
      <c r="AS1083" s="205"/>
      <c r="AT1083" s="205"/>
      <c r="AU1083" s="205"/>
      <c r="AV1083" s="205"/>
      <c r="AW1083" s="205"/>
      <c r="AX1083" s="205"/>
      <c r="AY1083" s="205"/>
      <c r="AZ1083" s="205"/>
      <c r="BA1083" s="205"/>
      <c r="BB1083" s="205"/>
      <c r="BC1083" s="205"/>
      <c r="BD1083" s="205"/>
      <c r="BE1083" s="205"/>
      <c r="BF1083" s="205"/>
      <c r="BG1083" s="205"/>
      <c r="BH1083" s="205"/>
      <c r="BI1083" s="205"/>
    </row>
    <row r="1084" spans="1:61" s="15" customFormat="1" ht="17.100000000000001" hidden="1" customHeight="1" outlineLevel="2">
      <c r="A1084" s="151">
        <v>43665</v>
      </c>
      <c r="B1084" s="91" t="s">
        <v>22</v>
      </c>
      <c r="C1084" s="49">
        <v>19071923</v>
      </c>
      <c r="D1084" s="58" t="s">
        <v>428</v>
      </c>
      <c r="E1084" s="51" t="s">
        <v>73</v>
      </c>
      <c r="F1084" s="69" t="s">
        <v>669</v>
      </c>
      <c r="G1084" s="59"/>
      <c r="H1084" s="59"/>
      <c r="I1084" s="59"/>
      <c r="J1084" s="59"/>
      <c r="K1084" s="59"/>
      <c r="L1084" s="59"/>
      <c r="M1084" s="59"/>
      <c r="N1084" s="59"/>
      <c r="O1084" s="59"/>
      <c r="P1084" s="43">
        <v>1200</v>
      </c>
      <c r="Q1084" s="53">
        <f t="shared" si="48"/>
        <v>0</v>
      </c>
      <c r="R1084" s="54">
        <f t="shared" si="49"/>
        <v>1200</v>
      </c>
      <c r="S1084" s="54">
        <f t="shared" si="50"/>
        <v>1200</v>
      </c>
      <c r="T1084" s="181"/>
      <c r="U1084" s="182"/>
      <c r="V1084" s="205"/>
      <c r="W1084" s="205"/>
      <c r="X1084" s="205"/>
      <c r="Y1084" s="205"/>
      <c r="Z1084" s="205"/>
      <c r="AA1084" s="205"/>
      <c r="AB1084" s="205"/>
      <c r="AC1084" s="205"/>
      <c r="AD1084" s="205"/>
      <c r="AN1084" s="205"/>
      <c r="AO1084" s="205"/>
      <c r="AP1084" s="205"/>
      <c r="AQ1084" s="205"/>
      <c r="AR1084" s="205"/>
      <c r="AS1084" s="205"/>
      <c r="AT1084" s="205"/>
      <c r="AU1084" s="205"/>
      <c r="AV1084" s="205"/>
      <c r="AW1084" s="205"/>
      <c r="AX1084" s="205"/>
      <c r="AY1084" s="205"/>
      <c r="AZ1084" s="205"/>
      <c r="BA1084" s="205"/>
      <c r="BB1084" s="205"/>
      <c r="BC1084" s="205"/>
      <c r="BD1084" s="205"/>
      <c r="BE1084" s="205"/>
      <c r="BF1084" s="205"/>
      <c r="BG1084" s="205"/>
      <c r="BH1084" s="205"/>
      <c r="BI1084" s="205"/>
    </row>
    <row r="1085" spans="1:61" hidden="1" outlineLevel="2">
      <c r="A1085" s="151">
        <v>43666</v>
      </c>
      <c r="B1085" s="101" t="s">
        <v>22</v>
      </c>
      <c r="C1085" s="49">
        <v>19072015</v>
      </c>
      <c r="D1085" s="58" t="s">
        <v>102</v>
      </c>
      <c r="E1085" s="51" t="s">
        <v>51</v>
      </c>
      <c r="F1085" s="69" t="s">
        <v>690</v>
      </c>
      <c r="G1085" s="50"/>
      <c r="H1085" s="50"/>
      <c r="I1085" s="43"/>
      <c r="J1085" s="43"/>
      <c r="K1085" s="45"/>
      <c r="L1085" s="43"/>
      <c r="M1085" s="43"/>
      <c r="N1085" s="43"/>
      <c r="O1085" s="43"/>
      <c r="P1085" s="43">
        <v>1200</v>
      </c>
      <c r="Q1085" s="53">
        <f t="shared" si="48"/>
        <v>0</v>
      </c>
      <c r="R1085" s="54">
        <f t="shared" si="49"/>
        <v>1200</v>
      </c>
      <c r="S1085" s="54">
        <f t="shared" si="50"/>
        <v>1200</v>
      </c>
      <c r="T1085" s="60"/>
      <c r="U1085" s="48"/>
    </row>
    <row r="1086" spans="1:61" s="15" customFormat="1" ht="17.100000000000001" hidden="1" customHeight="1" outlineLevel="2">
      <c r="A1086" s="151">
        <v>43666</v>
      </c>
      <c r="B1086" s="101" t="s">
        <v>22</v>
      </c>
      <c r="C1086" s="49">
        <v>19072018</v>
      </c>
      <c r="D1086" s="58" t="s">
        <v>428</v>
      </c>
      <c r="E1086" s="51" t="s">
        <v>24</v>
      </c>
      <c r="F1086" s="69" t="s">
        <v>694</v>
      </c>
      <c r="G1086" s="50"/>
      <c r="H1086" s="50"/>
      <c r="I1086" s="43"/>
      <c r="J1086" s="52"/>
      <c r="K1086" s="45"/>
      <c r="L1086" s="43"/>
      <c r="M1086" s="43"/>
      <c r="N1086" s="43"/>
      <c r="O1086" s="43"/>
      <c r="P1086" s="43">
        <v>650</v>
      </c>
      <c r="Q1086" s="53">
        <f t="shared" si="48"/>
        <v>0</v>
      </c>
      <c r="R1086" s="54">
        <f t="shared" si="49"/>
        <v>650</v>
      </c>
      <c r="S1086" s="54">
        <f t="shared" si="50"/>
        <v>650</v>
      </c>
      <c r="T1086" s="181"/>
      <c r="U1086" s="182"/>
      <c r="V1086" s="205"/>
      <c r="W1086" s="205"/>
      <c r="X1086" s="205"/>
      <c r="Y1086" s="205"/>
      <c r="Z1086" s="205"/>
      <c r="AA1086" s="205"/>
      <c r="AB1086" s="205"/>
      <c r="AC1086" s="205"/>
      <c r="AD1086" s="205"/>
      <c r="AN1086" s="205"/>
      <c r="AO1086" s="205"/>
      <c r="AP1086" s="205"/>
      <c r="AQ1086" s="205"/>
      <c r="AR1086" s="205"/>
      <c r="AS1086" s="205"/>
      <c r="AT1086" s="205"/>
      <c r="AU1086" s="205"/>
      <c r="AV1086" s="205"/>
      <c r="AW1086" s="205"/>
      <c r="AX1086" s="205"/>
      <c r="AY1086" s="205"/>
      <c r="AZ1086" s="205"/>
      <c r="BA1086" s="205"/>
      <c r="BB1086" s="205"/>
      <c r="BC1086" s="205"/>
      <c r="BD1086" s="205"/>
      <c r="BE1086" s="205"/>
      <c r="BF1086" s="205"/>
      <c r="BG1086" s="205"/>
      <c r="BH1086" s="205"/>
      <c r="BI1086" s="205"/>
    </row>
    <row r="1087" spans="1:61" s="15" customFormat="1" ht="17.100000000000001" hidden="1" customHeight="1" outlineLevel="2">
      <c r="A1087" s="151">
        <v>43666</v>
      </c>
      <c r="B1087" s="101" t="s">
        <v>22</v>
      </c>
      <c r="C1087" s="49">
        <v>19072019</v>
      </c>
      <c r="D1087" s="58" t="s">
        <v>428</v>
      </c>
      <c r="E1087" s="51" t="s">
        <v>24</v>
      </c>
      <c r="F1087" s="69" t="s">
        <v>695</v>
      </c>
      <c r="G1087" s="50"/>
      <c r="H1087" s="50"/>
      <c r="I1087" s="43"/>
      <c r="J1087" s="43"/>
      <c r="K1087" s="45"/>
      <c r="L1087" s="43"/>
      <c r="M1087" s="43"/>
      <c r="N1087" s="43"/>
      <c r="O1087" s="43"/>
      <c r="P1087" s="44">
        <v>650</v>
      </c>
      <c r="Q1087" s="53">
        <f t="shared" si="48"/>
        <v>0</v>
      </c>
      <c r="R1087" s="54">
        <f t="shared" si="49"/>
        <v>650</v>
      </c>
      <c r="S1087" s="54">
        <f t="shared" si="50"/>
        <v>650</v>
      </c>
      <c r="T1087" s="181"/>
      <c r="U1087" s="182"/>
      <c r="V1087" s="205"/>
      <c r="W1087" s="205"/>
      <c r="X1087" s="205"/>
      <c r="Y1087" s="205"/>
      <c r="Z1087" s="205"/>
      <c r="AA1087" s="205"/>
      <c r="AB1087" s="205"/>
      <c r="AC1087" s="205"/>
      <c r="AD1087" s="205"/>
      <c r="AN1087" s="205"/>
      <c r="AO1087" s="205"/>
      <c r="AP1087" s="205"/>
      <c r="AQ1087" s="205"/>
      <c r="AR1087" s="205"/>
      <c r="AS1087" s="205"/>
      <c r="AT1087" s="205"/>
      <c r="AU1087" s="205"/>
      <c r="AV1087" s="205"/>
      <c r="AW1087" s="205"/>
      <c r="AX1087" s="205"/>
      <c r="AY1087" s="205"/>
      <c r="AZ1087" s="205"/>
      <c r="BA1087" s="205"/>
      <c r="BB1087" s="205"/>
      <c r="BC1087" s="205"/>
      <c r="BD1087" s="205"/>
      <c r="BE1087" s="205"/>
      <c r="BF1087" s="205"/>
      <c r="BG1087" s="205"/>
      <c r="BH1087" s="205"/>
      <c r="BI1087" s="205"/>
    </row>
    <row r="1088" spans="1:61" s="15" customFormat="1" ht="17.100000000000001" hidden="1" customHeight="1" outlineLevel="2">
      <c r="A1088" s="151">
        <v>43666</v>
      </c>
      <c r="B1088" s="101" t="s">
        <v>22</v>
      </c>
      <c r="C1088" s="49">
        <v>19072023</v>
      </c>
      <c r="D1088" s="43" t="s">
        <v>18</v>
      </c>
      <c r="E1088" s="51" t="s">
        <v>54</v>
      </c>
      <c r="F1088" s="69" t="s">
        <v>699</v>
      </c>
      <c r="G1088" s="50"/>
      <c r="H1088" s="50"/>
      <c r="I1088" s="43"/>
      <c r="J1088" s="43"/>
      <c r="K1088" s="45"/>
      <c r="L1088" s="43"/>
      <c r="M1088" s="43"/>
      <c r="N1088" s="43"/>
      <c r="O1088" s="43"/>
      <c r="P1088" s="44">
        <v>650</v>
      </c>
      <c r="Q1088" s="53">
        <f t="shared" si="48"/>
        <v>0</v>
      </c>
      <c r="R1088" s="54">
        <f t="shared" si="49"/>
        <v>650</v>
      </c>
      <c r="S1088" s="54">
        <f t="shared" si="50"/>
        <v>650</v>
      </c>
      <c r="T1088" s="181"/>
      <c r="U1088" s="182"/>
      <c r="V1088" s="205"/>
      <c r="W1088" s="205"/>
      <c r="X1088" s="205"/>
      <c r="Y1088" s="205"/>
      <c r="Z1088" s="205"/>
      <c r="AA1088" s="205"/>
      <c r="AB1088" s="205"/>
      <c r="AC1088" s="205"/>
      <c r="AD1088" s="205"/>
      <c r="AN1088" s="205"/>
      <c r="AO1088" s="205"/>
      <c r="AP1088" s="205"/>
      <c r="AQ1088" s="205"/>
      <c r="AR1088" s="205"/>
      <c r="AS1088" s="205"/>
      <c r="AT1088" s="205"/>
      <c r="AU1088" s="205"/>
      <c r="AV1088" s="205"/>
      <c r="AW1088" s="205"/>
      <c r="AX1088" s="205"/>
      <c r="AY1088" s="205"/>
      <c r="AZ1088" s="205"/>
      <c r="BA1088" s="205"/>
      <c r="BB1088" s="205"/>
      <c r="BC1088" s="205"/>
      <c r="BD1088" s="205"/>
      <c r="BE1088" s="205"/>
      <c r="BF1088" s="205"/>
      <c r="BG1088" s="205"/>
      <c r="BH1088" s="205"/>
      <c r="BI1088" s="205"/>
    </row>
    <row r="1089" spans="1:61" hidden="1" outlineLevel="2">
      <c r="A1089" s="151">
        <v>43666</v>
      </c>
      <c r="B1089" s="101" t="s">
        <v>22</v>
      </c>
      <c r="C1089" s="49">
        <v>19072027</v>
      </c>
      <c r="D1089" s="43" t="s">
        <v>18</v>
      </c>
      <c r="E1089" s="51" t="s">
        <v>54</v>
      </c>
      <c r="F1089" s="69" t="s">
        <v>555</v>
      </c>
      <c r="G1089" s="50"/>
      <c r="H1089" s="50"/>
      <c r="I1089" s="43"/>
      <c r="J1089" s="43"/>
      <c r="K1089" s="45"/>
      <c r="L1089" s="43"/>
      <c r="M1089" s="43"/>
      <c r="N1089" s="43"/>
      <c r="O1089" s="43"/>
      <c r="P1089" s="44">
        <v>650</v>
      </c>
      <c r="Q1089" s="53">
        <f t="shared" si="48"/>
        <v>0</v>
      </c>
      <c r="R1089" s="54">
        <f t="shared" si="49"/>
        <v>650</v>
      </c>
      <c r="S1089" s="54">
        <f t="shared" si="50"/>
        <v>650</v>
      </c>
      <c r="T1089" s="60"/>
      <c r="U1089" s="48"/>
    </row>
    <row r="1090" spans="1:61" hidden="1" outlineLevel="2">
      <c r="A1090" s="151">
        <v>43667</v>
      </c>
      <c r="B1090" s="95" t="s">
        <v>22</v>
      </c>
      <c r="C1090" s="49">
        <v>19072107</v>
      </c>
      <c r="D1090" s="50" t="s">
        <v>162</v>
      </c>
      <c r="E1090" s="51" t="s">
        <v>51</v>
      </c>
      <c r="F1090" s="49" t="s">
        <v>639</v>
      </c>
      <c r="G1090" s="58"/>
      <c r="H1090" s="58"/>
      <c r="I1090" s="58"/>
      <c r="J1090" s="52"/>
      <c r="K1090" s="58"/>
      <c r="L1090" s="58"/>
      <c r="M1090" s="58"/>
      <c r="N1090" s="58"/>
      <c r="O1090" s="58"/>
      <c r="P1090" s="58">
        <v>650</v>
      </c>
      <c r="Q1090" s="53">
        <f t="shared" si="48"/>
        <v>0</v>
      </c>
      <c r="R1090" s="54">
        <f t="shared" si="49"/>
        <v>650</v>
      </c>
      <c r="S1090" s="54">
        <f t="shared" si="50"/>
        <v>650</v>
      </c>
      <c r="T1090" s="60"/>
      <c r="U1090" s="48"/>
    </row>
    <row r="1091" spans="1:61" s="7" customFormat="1" hidden="1" outlineLevel="2">
      <c r="A1091" s="151">
        <v>43667</v>
      </c>
      <c r="B1091" s="95" t="s">
        <v>22</v>
      </c>
      <c r="C1091" s="49">
        <v>19072109</v>
      </c>
      <c r="D1091" s="50" t="s">
        <v>39</v>
      </c>
      <c r="E1091" s="51" t="s">
        <v>40</v>
      </c>
      <c r="F1091" s="49" t="s">
        <v>642</v>
      </c>
      <c r="G1091" s="58"/>
      <c r="H1091" s="58"/>
      <c r="I1091" s="58"/>
      <c r="J1091" s="52"/>
      <c r="K1091" s="58"/>
      <c r="L1091" s="58"/>
      <c r="M1091" s="58"/>
      <c r="N1091" s="58"/>
      <c r="O1091" s="58"/>
      <c r="P1091" s="58">
        <v>650</v>
      </c>
      <c r="Q1091" s="53">
        <f t="shared" si="48"/>
        <v>0</v>
      </c>
      <c r="R1091" s="54">
        <f t="shared" si="49"/>
        <v>650</v>
      </c>
      <c r="S1091" s="54">
        <f t="shared" si="50"/>
        <v>650</v>
      </c>
      <c r="T1091" s="172"/>
      <c r="U1091" s="173"/>
      <c r="V1091" s="200"/>
      <c r="W1091" s="200"/>
      <c r="X1091" s="200"/>
      <c r="Y1091" s="200"/>
      <c r="Z1091" s="200"/>
      <c r="AA1091" s="200"/>
      <c r="AB1091" s="200"/>
      <c r="AC1091" s="200"/>
      <c r="AD1091" s="200"/>
      <c r="AN1091" s="200"/>
      <c r="AO1091" s="200"/>
      <c r="AP1091" s="200"/>
      <c r="AQ1091" s="200"/>
      <c r="AR1091" s="200"/>
      <c r="AS1091" s="200"/>
      <c r="AT1091" s="200"/>
      <c r="AU1091" s="200"/>
      <c r="AV1091" s="200"/>
      <c r="AW1091" s="200"/>
      <c r="AX1091" s="200"/>
      <c r="AY1091" s="200"/>
      <c r="AZ1091" s="200"/>
      <c r="BA1091" s="200"/>
      <c r="BB1091" s="200"/>
      <c r="BC1091" s="200"/>
      <c r="BD1091" s="200"/>
      <c r="BE1091" s="200"/>
      <c r="BF1091" s="200"/>
      <c r="BG1091" s="200"/>
      <c r="BH1091" s="200"/>
      <c r="BI1091" s="200"/>
    </row>
    <row r="1092" spans="1:61" s="7" customFormat="1" hidden="1" outlineLevel="2">
      <c r="A1092" s="151">
        <v>43667</v>
      </c>
      <c r="B1092" s="95" t="s">
        <v>22</v>
      </c>
      <c r="C1092" s="49">
        <v>19072110</v>
      </c>
      <c r="D1092" s="50" t="s">
        <v>39</v>
      </c>
      <c r="E1092" s="51" t="s">
        <v>40</v>
      </c>
      <c r="F1092" s="49" t="s">
        <v>717</v>
      </c>
      <c r="G1092" s="58"/>
      <c r="H1092" s="58"/>
      <c r="I1092" s="58"/>
      <c r="J1092" s="52"/>
      <c r="K1092" s="58"/>
      <c r="L1092" s="58"/>
      <c r="M1092" s="58"/>
      <c r="N1092" s="58"/>
      <c r="O1092" s="58"/>
      <c r="P1092" s="58">
        <v>900</v>
      </c>
      <c r="Q1092" s="53">
        <f t="shared" si="48"/>
        <v>0</v>
      </c>
      <c r="R1092" s="54">
        <f t="shared" si="49"/>
        <v>900</v>
      </c>
      <c r="S1092" s="54">
        <f t="shared" si="50"/>
        <v>900</v>
      </c>
      <c r="T1092" s="172"/>
      <c r="U1092" s="173"/>
      <c r="V1092" s="200"/>
      <c r="W1092" s="200"/>
      <c r="X1092" s="200"/>
      <c r="Y1092" s="200"/>
      <c r="Z1092" s="200"/>
      <c r="AA1092" s="200"/>
      <c r="AB1092" s="200"/>
      <c r="AC1092" s="200"/>
      <c r="AD1092" s="200"/>
      <c r="AN1092" s="200"/>
      <c r="AO1092" s="200"/>
      <c r="AP1092" s="200"/>
      <c r="AQ1092" s="200"/>
      <c r="AR1092" s="200"/>
      <c r="AS1092" s="200"/>
      <c r="AT1092" s="200"/>
      <c r="AU1092" s="200"/>
      <c r="AV1092" s="200"/>
      <c r="AW1092" s="200"/>
      <c r="AX1092" s="200"/>
      <c r="AY1092" s="200"/>
      <c r="AZ1092" s="200"/>
      <c r="BA1092" s="200"/>
      <c r="BB1092" s="200"/>
      <c r="BC1092" s="200"/>
      <c r="BD1092" s="200"/>
      <c r="BE1092" s="200"/>
      <c r="BF1092" s="200"/>
      <c r="BG1092" s="200"/>
      <c r="BH1092" s="200"/>
      <c r="BI1092" s="200"/>
    </row>
    <row r="1093" spans="1:61" s="7" customFormat="1" hidden="1" outlineLevel="2">
      <c r="A1093" s="151">
        <v>43667</v>
      </c>
      <c r="B1093" s="95" t="s">
        <v>22</v>
      </c>
      <c r="C1093" s="49">
        <v>19072111</v>
      </c>
      <c r="D1093" s="50" t="s">
        <v>39</v>
      </c>
      <c r="E1093" s="51" t="s">
        <v>40</v>
      </c>
      <c r="F1093" s="49" t="s">
        <v>718</v>
      </c>
      <c r="G1093" s="58"/>
      <c r="H1093" s="58"/>
      <c r="I1093" s="58"/>
      <c r="J1093" s="52"/>
      <c r="K1093" s="58"/>
      <c r="L1093" s="58"/>
      <c r="M1093" s="58"/>
      <c r="N1093" s="58"/>
      <c r="O1093" s="58"/>
      <c r="P1093" s="58">
        <v>900</v>
      </c>
      <c r="Q1093" s="53">
        <f t="shared" si="48"/>
        <v>0</v>
      </c>
      <c r="R1093" s="54">
        <f t="shared" si="49"/>
        <v>900</v>
      </c>
      <c r="S1093" s="54">
        <f t="shared" si="50"/>
        <v>900</v>
      </c>
      <c r="T1093" s="172"/>
      <c r="U1093" s="173"/>
      <c r="V1093" s="200"/>
      <c r="W1093" s="200"/>
      <c r="X1093" s="200"/>
      <c r="Y1093" s="200"/>
      <c r="Z1093" s="200"/>
      <c r="AA1093" s="200"/>
      <c r="AB1093" s="200"/>
      <c r="AC1093" s="200"/>
      <c r="AD1093" s="200"/>
      <c r="AN1093" s="200"/>
      <c r="AO1093" s="200"/>
      <c r="AP1093" s="200"/>
      <c r="AQ1093" s="200"/>
      <c r="AR1093" s="200"/>
      <c r="AS1093" s="200"/>
      <c r="AT1093" s="200"/>
      <c r="AU1093" s="200"/>
      <c r="AV1093" s="200"/>
      <c r="AW1093" s="200"/>
      <c r="AX1093" s="200"/>
      <c r="AY1093" s="200"/>
      <c r="AZ1093" s="200"/>
      <c r="BA1093" s="200"/>
      <c r="BB1093" s="200"/>
      <c r="BC1093" s="200"/>
      <c r="BD1093" s="200"/>
      <c r="BE1093" s="200"/>
      <c r="BF1093" s="200"/>
      <c r="BG1093" s="200"/>
      <c r="BH1093" s="200"/>
      <c r="BI1093" s="200"/>
    </row>
    <row r="1094" spans="1:61" hidden="1" outlineLevel="2">
      <c r="A1094" s="151">
        <v>43667</v>
      </c>
      <c r="B1094" s="95" t="s">
        <v>22</v>
      </c>
      <c r="C1094" s="49">
        <v>19072112</v>
      </c>
      <c r="D1094" s="50" t="s">
        <v>39</v>
      </c>
      <c r="E1094" s="51" t="s">
        <v>40</v>
      </c>
      <c r="F1094" s="49" t="s">
        <v>719</v>
      </c>
      <c r="G1094" s="58"/>
      <c r="H1094" s="58"/>
      <c r="I1094" s="58"/>
      <c r="J1094" s="52"/>
      <c r="K1094" s="58"/>
      <c r="L1094" s="58"/>
      <c r="M1094" s="58"/>
      <c r="N1094" s="58"/>
      <c r="O1094" s="58"/>
      <c r="P1094" s="58">
        <v>650</v>
      </c>
      <c r="Q1094" s="53">
        <f t="shared" si="48"/>
        <v>0</v>
      </c>
      <c r="R1094" s="54">
        <f t="shared" si="49"/>
        <v>650</v>
      </c>
      <c r="S1094" s="54">
        <f t="shared" si="50"/>
        <v>650</v>
      </c>
      <c r="T1094" s="60"/>
      <c r="U1094" s="48"/>
    </row>
    <row r="1095" spans="1:61" hidden="1" outlineLevel="2">
      <c r="A1095" s="151">
        <v>43667</v>
      </c>
      <c r="B1095" s="95" t="s">
        <v>22</v>
      </c>
      <c r="C1095" s="49">
        <v>19072117</v>
      </c>
      <c r="D1095" s="58" t="s">
        <v>428</v>
      </c>
      <c r="E1095" s="51" t="s">
        <v>24</v>
      </c>
      <c r="F1095" s="49" t="s">
        <v>642</v>
      </c>
      <c r="G1095" s="58"/>
      <c r="H1095" s="58"/>
      <c r="I1095" s="58"/>
      <c r="J1095" s="52"/>
      <c r="K1095" s="58"/>
      <c r="L1095" s="58"/>
      <c r="M1095" s="58"/>
      <c r="N1095" s="58"/>
      <c r="O1095" s="58"/>
      <c r="P1095" s="58">
        <v>650</v>
      </c>
      <c r="Q1095" s="53">
        <f t="shared" si="48"/>
        <v>0</v>
      </c>
      <c r="R1095" s="54">
        <f t="shared" si="49"/>
        <v>650</v>
      </c>
      <c r="S1095" s="54">
        <f t="shared" si="50"/>
        <v>650</v>
      </c>
      <c r="T1095" s="60"/>
      <c r="U1095" s="48"/>
    </row>
    <row r="1096" spans="1:61" hidden="1" outlineLevel="2">
      <c r="A1096" s="151">
        <v>43667</v>
      </c>
      <c r="B1096" s="95" t="s">
        <v>22</v>
      </c>
      <c r="C1096" s="49">
        <v>19072119</v>
      </c>
      <c r="D1096" s="58" t="s">
        <v>428</v>
      </c>
      <c r="E1096" s="51" t="s">
        <v>24</v>
      </c>
      <c r="F1096" s="49" t="s">
        <v>721</v>
      </c>
      <c r="G1096" s="58"/>
      <c r="H1096" s="58"/>
      <c r="I1096" s="58"/>
      <c r="J1096" s="52"/>
      <c r="K1096" s="58"/>
      <c r="L1096" s="58"/>
      <c r="M1096" s="58"/>
      <c r="N1096" s="58"/>
      <c r="O1096" s="58"/>
      <c r="P1096" s="58">
        <v>650</v>
      </c>
      <c r="Q1096" s="53">
        <f t="shared" si="48"/>
        <v>0</v>
      </c>
      <c r="R1096" s="54">
        <f t="shared" si="49"/>
        <v>650</v>
      </c>
      <c r="S1096" s="54">
        <f t="shared" si="50"/>
        <v>650</v>
      </c>
      <c r="T1096" s="60"/>
      <c r="U1096" s="48"/>
    </row>
    <row r="1097" spans="1:61" hidden="1" outlineLevel="2">
      <c r="A1097" s="151">
        <v>43667</v>
      </c>
      <c r="B1097" s="95" t="s">
        <v>22</v>
      </c>
      <c r="C1097" s="49">
        <v>19072126</v>
      </c>
      <c r="D1097" s="52" t="s">
        <v>66</v>
      </c>
      <c r="E1097" s="51" t="s">
        <v>61</v>
      </c>
      <c r="F1097" s="49" t="s">
        <v>717</v>
      </c>
      <c r="G1097" s="58"/>
      <c r="H1097" s="58"/>
      <c r="I1097" s="58"/>
      <c r="J1097" s="52"/>
      <c r="K1097" s="58"/>
      <c r="L1097" s="58"/>
      <c r="M1097" s="58"/>
      <c r="N1097" s="58"/>
      <c r="O1097" s="58"/>
      <c r="P1097" s="58">
        <v>650</v>
      </c>
      <c r="Q1097" s="53">
        <f t="shared" si="48"/>
        <v>0</v>
      </c>
      <c r="R1097" s="54">
        <f t="shared" si="49"/>
        <v>650</v>
      </c>
      <c r="S1097" s="54">
        <f t="shared" si="50"/>
        <v>650</v>
      </c>
      <c r="T1097" s="60"/>
      <c r="U1097" s="48"/>
    </row>
    <row r="1098" spans="1:61" hidden="1" outlineLevel="2">
      <c r="A1098" s="151">
        <v>43668</v>
      </c>
      <c r="B1098" s="93" t="s">
        <v>22</v>
      </c>
      <c r="C1098" s="49">
        <v>19072210</v>
      </c>
      <c r="D1098" s="50" t="s">
        <v>18</v>
      </c>
      <c r="E1098" s="51" t="s">
        <v>61</v>
      </c>
      <c r="F1098" s="49" t="s">
        <v>744</v>
      </c>
      <c r="G1098" s="58"/>
      <c r="H1098" s="58"/>
      <c r="I1098" s="58"/>
      <c r="J1098" s="43"/>
      <c r="K1098" s="58"/>
      <c r="L1098" s="58"/>
      <c r="M1098" s="58"/>
      <c r="N1098" s="58"/>
      <c r="O1098" s="58"/>
      <c r="P1098" s="58">
        <v>650</v>
      </c>
      <c r="Q1098" s="53">
        <f t="shared" si="48"/>
        <v>0</v>
      </c>
      <c r="R1098" s="54">
        <f t="shared" si="49"/>
        <v>650</v>
      </c>
      <c r="S1098" s="54">
        <f t="shared" si="50"/>
        <v>650</v>
      </c>
      <c r="T1098" s="60"/>
      <c r="U1098" s="48"/>
    </row>
    <row r="1099" spans="1:61" hidden="1" outlineLevel="2">
      <c r="A1099" s="151">
        <v>43668</v>
      </c>
      <c r="B1099" s="95" t="s">
        <v>22</v>
      </c>
      <c r="C1099" s="49">
        <v>19072212</v>
      </c>
      <c r="D1099" s="58" t="s">
        <v>162</v>
      </c>
      <c r="E1099" s="51" t="s">
        <v>34</v>
      </c>
      <c r="F1099" s="49" t="s">
        <v>746</v>
      </c>
      <c r="G1099" s="50"/>
      <c r="H1099" s="50"/>
      <c r="I1099" s="43"/>
      <c r="J1099" s="43"/>
      <c r="K1099" s="45"/>
      <c r="L1099" s="43"/>
      <c r="M1099" s="43"/>
      <c r="N1099" s="43"/>
      <c r="O1099" s="43"/>
      <c r="P1099" s="43">
        <v>650</v>
      </c>
      <c r="Q1099" s="53">
        <f t="shared" si="48"/>
        <v>0</v>
      </c>
      <c r="R1099" s="54">
        <f t="shared" si="49"/>
        <v>650</v>
      </c>
      <c r="S1099" s="54">
        <f t="shared" si="50"/>
        <v>650</v>
      </c>
      <c r="T1099" s="60"/>
      <c r="U1099" s="48"/>
    </row>
    <row r="1100" spans="1:61" s="4" customFormat="1" ht="18" hidden="1" outlineLevel="2" thickBot="1">
      <c r="A1100" s="151">
        <v>43668</v>
      </c>
      <c r="B1100" s="95" t="s">
        <v>22</v>
      </c>
      <c r="C1100" s="49">
        <v>19072213</v>
      </c>
      <c r="D1100" s="58" t="s">
        <v>162</v>
      </c>
      <c r="E1100" s="51" t="s">
        <v>34</v>
      </c>
      <c r="F1100" s="49" t="s">
        <v>747</v>
      </c>
      <c r="G1100" s="50"/>
      <c r="H1100" s="50"/>
      <c r="I1100" s="43"/>
      <c r="J1100" s="43"/>
      <c r="K1100" s="45"/>
      <c r="L1100" s="43"/>
      <c r="M1100" s="43"/>
      <c r="N1100" s="43"/>
      <c r="O1100" s="43"/>
      <c r="P1100" s="43">
        <v>650</v>
      </c>
      <c r="Q1100" s="53">
        <f t="shared" si="48"/>
        <v>0</v>
      </c>
      <c r="R1100" s="54">
        <f t="shared" si="49"/>
        <v>650</v>
      </c>
      <c r="S1100" s="54">
        <f t="shared" si="50"/>
        <v>650</v>
      </c>
      <c r="T1100" s="60"/>
      <c r="U1100" s="48"/>
      <c r="V1100" s="197"/>
      <c r="W1100" s="197"/>
      <c r="X1100" s="197"/>
      <c r="Y1100" s="197"/>
      <c r="Z1100" s="197"/>
      <c r="AA1100" s="197"/>
      <c r="AB1100" s="197"/>
      <c r="AC1100" s="197"/>
      <c r="AD1100" s="197"/>
      <c r="AN1100" s="197"/>
      <c r="AO1100" s="197"/>
      <c r="AP1100" s="197"/>
      <c r="AQ1100" s="197"/>
      <c r="AR1100" s="197"/>
      <c r="AS1100" s="197"/>
      <c r="AT1100" s="197"/>
      <c r="AU1100" s="197"/>
      <c r="AV1100" s="197"/>
      <c r="AW1100" s="197"/>
      <c r="AX1100" s="197"/>
      <c r="AY1100" s="197"/>
      <c r="AZ1100" s="197"/>
      <c r="BA1100" s="197"/>
      <c r="BB1100" s="197"/>
      <c r="BC1100" s="197"/>
      <c r="BD1100" s="197"/>
      <c r="BE1100" s="197"/>
      <c r="BF1100" s="197"/>
      <c r="BG1100" s="197"/>
      <c r="BH1100" s="197"/>
      <c r="BI1100" s="197"/>
    </row>
    <row r="1101" spans="1:61" ht="18" hidden="1" outlineLevel="2" thickTop="1">
      <c r="A1101" s="151">
        <v>43668</v>
      </c>
      <c r="B1101" s="91" t="s">
        <v>22</v>
      </c>
      <c r="C1101" s="49">
        <v>19072225</v>
      </c>
      <c r="D1101" s="58" t="s">
        <v>162</v>
      </c>
      <c r="E1101" s="51" t="s">
        <v>34</v>
      </c>
      <c r="F1101" s="49" t="s">
        <v>750</v>
      </c>
      <c r="G1101" s="43"/>
      <c r="H1101" s="43"/>
      <c r="I1101" s="43"/>
      <c r="J1101" s="43"/>
      <c r="K1101" s="45"/>
      <c r="L1101" s="43"/>
      <c r="M1101" s="43"/>
      <c r="N1101" s="43"/>
      <c r="O1101" s="43"/>
      <c r="P1101" s="43">
        <v>750</v>
      </c>
      <c r="Q1101" s="53">
        <f t="shared" si="48"/>
        <v>0</v>
      </c>
      <c r="R1101" s="54">
        <f t="shared" si="49"/>
        <v>750</v>
      </c>
      <c r="S1101" s="54">
        <f t="shared" si="50"/>
        <v>750</v>
      </c>
      <c r="T1101" s="60"/>
      <c r="U1101" s="48"/>
    </row>
    <row r="1102" spans="1:61" hidden="1" outlineLevel="2">
      <c r="A1102" s="151">
        <v>43668</v>
      </c>
      <c r="B1102" s="93" t="s">
        <v>22</v>
      </c>
      <c r="C1102" s="49">
        <v>19072216</v>
      </c>
      <c r="D1102" s="67" t="s">
        <v>66</v>
      </c>
      <c r="E1102" s="51" t="s">
        <v>24</v>
      </c>
      <c r="F1102" s="49" t="s">
        <v>586</v>
      </c>
      <c r="G1102" s="58"/>
      <c r="H1102" s="58"/>
      <c r="I1102" s="58"/>
      <c r="J1102" s="43"/>
      <c r="K1102" s="58"/>
      <c r="L1102" s="58"/>
      <c r="M1102" s="58"/>
      <c r="N1102" s="58"/>
      <c r="O1102" s="58"/>
      <c r="P1102" s="58">
        <v>650</v>
      </c>
      <c r="Q1102" s="53">
        <f t="shared" si="48"/>
        <v>0</v>
      </c>
      <c r="R1102" s="54">
        <f t="shared" si="49"/>
        <v>650</v>
      </c>
      <c r="S1102" s="54">
        <f t="shared" si="50"/>
        <v>650</v>
      </c>
      <c r="T1102" s="60"/>
      <c r="U1102" s="48"/>
    </row>
    <row r="1103" spans="1:61" hidden="1" outlineLevel="2">
      <c r="A1103" s="151">
        <v>43668</v>
      </c>
      <c r="B1103" s="95" t="s">
        <v>22</v>
      </c>
      <c r="C1103" s="49">
        <v>19072218</v>
      </c>
      <c r="D1103" s="67" t="s">
        <v>66</v>
      </c>
      <c r="E1103" s="51" t="s">
        <v>24</v>
      </c>
      <c r="F1103" s="49" t="s">
        <v>552</v>
      </c>
      <c r="G1103" s="50"/>
      <c r="H1103" s="50"/>
      <c r="I1103" s="43"/>
      <c r="J1103" s="43"/>
      <c r="K1103" s="45"/>
      <c r="L1103" s="43"/>
      <c r="M1103" s="43"/>
      <c r="N1103" s="43"/>
      <c r="O1103" s="43"/>
      <c r="P1103" s="44">
        <v>650</v>
      </c>
      <c r="Q1103" s="53">
        <f t="shared" si="48"/>
        <v>0</v>
      </c>
      <c r="R1103" s="54">
        <f t="shared" si="49"/>
        <v>650</v>
      </c>
      <c r="S1103" s="54">
        <f t="shared" si="50"/>
        <v>650</v>
      </c>
      <c r="T1103" s="60"/>
      <c r="U1103" s="48"/>
    </row>
    <row r="1104" spans="1:61" ht="16.5" hidden="1" outlineLevel="2">
      <c r="A1104" s="151">
        <v>43669</v>
      </c>
      <c r="B1104" s="91" t="s">
        <v>22</v>
      </c>
      <c r="C1104" s="49">
        <v>19072304</v>
      </c>
      <c r="D1104" s="43" t="s">
        <v>428</v>
      </c>
      <c r="E1104" s="49" t="s">
        <v>34</v>
      </c>
      <c r="F1104" s="49" t="s">
        <v>585</v>
      </c>
      <c r="G1104" s="50"/>
      <c r="H1104" s="50"/>
      <c r="I1104" s="43"/>
      <c r="J1104" s="43"/>
      <c r="K1104" s="45"/>
      <c r="L1104" s="43"/>
      <c r="M1104" s="43"/>
      <c r="N1104" s="43"/>
      <c r="O1104" s="43"/>
      <c r="P1104" s="43">
        <v>650</v>
      </c>
      <c r="Q1104" s="53">
        <f t="shared" si="48"/>
        <v>0</v>
      </c>
      <c r="R1104" s="54">
        <f t="shared" si="49"/>
        <v>650</v>
      </c>
      <c r="S1104" s="54">
        <f t="shared" si="50"/>
        <v>650</v>
      </c>
      <c r="T1104" s="60"/>
      <c r="U1104" s="48"/>
    </row>
    <row r="1105" spans="1:61" hidden="1" outlineLevel="2">
      <c r="A1105" s="151">
        <v>43669</v>
      </c>
      <c r="B1105" s="100" t="s">
        <v>22</v>
      </c>
      <c r="C1105" s="49">
        <v>19072309</v>
      </c>
      <c r="D1105" s="50" t="s">
        <v>33</v>
      </c>
      <c r="E1105" s="51" t="s">
        <v>31</v>
      </c>
      <c r="F1105" s="64" t="s">
        <v>427</v>
      </c>
      <c r="G1105" s="50"/>
      <c r="H1105" s="50"/>
      <c r="I1105" s="43"/>
      <c r="J1105" s="43"/>
      <c r="K1105" s="45"/>
      <c r="L1105" s="43"/>
      <c r="M1105" s="43"/>
      <c r="N1105" s="43"/>
      <c r="O1105" s="50"/>
      <c r="P1105" s="43">
        <v>650</v>
      </c>
      <c r="Q1105" s="53">
        <f t="shared" si="48"/>
        <v>0</v>
      </c>
      <c r="R1105" s="54">
        <f t="shared" si="49"/>
        <v>650</v>
      </c>
      <c r="S1105" s="54">
        <f t="shared" si="50"/>
        <v>650</v>
      </c>
      <c r="T1105" s="60"/>
      <c r="U1105" s="48"/>
    </row>
    <row r="1106" spans="1:61" hidden="1" outlineLevel="2">
      <c r="A1106" s="151">
        <v>43669</v>
      </c>
      <c r="B1106" s="93" t="s">
        <v>22</v>
      </c>
      <c r="C1106" s="49">
        <v>19072313</v>
      </c>
      <c r="D1106" s="57" t="s">
        <v>66</v>
      </c>
      <c r="E1106" s="51" t="s">
        <v>48</v>
      </c>
      <c r="F1106" s="49" t="s">
        <v>773</v>
      </c>
      <c r="G1106" s="58"/>
      <c r="H1106" s="59"/>
      <c r="I1106" s="59"/>
      <c r="J1106" s="43"/>
      <c r="K1106" s="59"/>
      <c r="L1106" s="59"/>
      <c r="M1106" s="59"/>
      <c r="N1106" s="58"/>
      <c r="O1106" s="58"/>
      <c r="P1106" s="58">
        <v>650</v>
      </c>
      <c r="Q1106" s="53">
        <f t="shared" si="48"/>
        <v>0</v>
      </c>
      <c r="R1106" s="54">
        <f t="shared" si="49"/>
        <v>650</v>
      </c>
      <c r="S1106" s="54">
        <f t="shared" si="50"/>
        <v>650</v>
      </c>
      <c r="T1106" s="60"/>
      <c r="U1106" s="48"/>
    </row>
    <row r="1107" spans="1:61" hidden="1" outlineLevel="2">
      <c r="A1107" s="151">
        <v>43669</v>
      </c>
      <c r="B1107" s="100" t="s">
        <v>22</v>
      </c>
      <c r="C1107" s="49">
        <v>19072316</v>
      </c>
      <c r="D1107" s="43" t="s">
        <v>47</v>
      </c>
      <c r="E1107" s="51" t="s">
        <v>19</v>
      </c>
      <c r="F1107" s="64" t="s">
        <v>776</v>
      </c>
      <c r="G1107" s="50"/>
      <c r="H1107" s="50"/>
      <c r="I1107" s="43"/>
      <c r="J1107" s="52"/>
      <c r="K1107" s="45"/>
      <c r="L1107" s="43"/>
      <c r="M1107" s="43"/>
      <c r="N1107" s="43"/>
      <c r="O1107" s="50"/>
      <c r="P1107" s="43">
        <v>650</v>
      </c>
      <c r="Q1107" s="53">
        <f t="shared" si="48"/>
        <v>0</v>
      </c>
      <c r="R1107" s="54">
        <f t="shared" si="49"/>
        <v>650</v>
      </c>
      <c r="S1107" s="54">
        <f t="shared" si="50"/>
        <v>650</v>
      </c>
      <c r="T1107" s="60"/>
      <c r="U1107" s="48"/>
    </row>
    <row r="1108" spans="1:61" s="7" customFormat="1" hidden="1" outlineLevel="2">
      <c r="A1108" s="151">
        <v>43670</v>
      </c>
      <c r="B1108" s="90" t="s">
        <v>22</v>
      </c>
      <c r="C1108" s="49">
        <v>19072407</v>
      </c>
      <c r="D1108" s="50" t="s">
        <v>428</v>
      </c>
      <c r="E1108" s="51" t="s">
        <v>34</v>
      </c>
      <c r="F1108" s="49" t="s">
        <v>792</v>
      </c>
      <c r="G1108" s="50"/>
      <c r="H1108" s="50"/>
      <c r="I1108" s="43"/>
      <c r="J1108" s="43"/>
      <c r="K1108" s="45"/>
      <c r="L1108" s="43"/>
      <c r="M1108" s="43"/>
      <c r="N1108" s="43"/>
      <c r="O1108" s="43"/>
      <c r="P1108" s="52">
        <v>1200</v>
      </c>
      <c r="Q1108" s="53">
        <f t="shared" si="48"/>
        <v>0</v>
      </c>
      <c r="R1108" s="54">
        <f t="shared" si="49"/>
        <v>1200</v>
      </c>
      <c r="S1108" s="54">
        <f t="shared" si="50"/>
        <v>1200</v>
      </c>
      <c r="T1108" s="172"/>
      <c r="U1108" s="173"/>
      <c r="V1108" s="200"/>
      <c r="W1108" s="200"/>
      <c r="X1108" s="200"/>
      <c r="Y1108" s="200"/>
      <c r="Z1108" s="200"/>
      <c r="AA1108" s="200"/>
      <c r="AB1108" s="200"/>
      <c r="AC1108" s="200"/>
      <c r="AD1108" s="200"/>
      <c r="AN1108" s="200"/>
      <c r="AO1108" s="200"/>
      <c r="AP1108" s="200"/>
      <c r="AQ1108" s="200"/>
      <c r="AR1108" s="200"/>
      <c r="AS1108" s="200"/>
      <c r="AT1108" s="200"/>
      <c r="AU1108" s="200"/>
      <c r="AV1108" s="200"/>
      <c r="AW1108" s="200"/>
      <c r="AX1108" s="200"/>
      <c r="AY1108" s="200"/>
      <c r="AZ1108" s="200"/>
      <c r="BA1108" s="200"/>
      <c r="BB1108" s="200"/>
      <c r="BC1108" s="200"/>
      <c r="BD1108" s="200"/>
      <c r="BE1108" s="200"/>
      <c r="BF1108" s="200"/>
      <c r="BG1108" s="200"/>
      <c r="BH1108" s="200"/>
      <c r="BI1108" s="200"/>
    </row>
    <row r="1109" spans="1:61" hidden="1" outlineLevel="2">
      <c r="A1109" s="151">
        <v>43670</v>
      </c>
      <c r="B1109" s="91" t="s">
        <v>22</v>
      </c>
      <c r="C1109" s="49">
        <v>19072410</v>
      </c>
      <c r="D1109" s="58" t="s">
        <v>468</v>
      </c>
      <c r="E1109" s="51" t="s">
        <v>73</v>
      </c>
      <c r="F1109" s="49" t="s">
        <v>794</v>
      </c>
      <c r="G1109" s="50"/>
      <c r="H1109" s="50"/>
      <c r="I1109" s="43"/>
      <c r="J1109" s="43"/>
      <c r="K1109" s="45"/>
      <c r="L1109" s="43"/>
      <c r="M1109" s="43"/>
      <c r="N1109" s="43"/>
      <c r="O1109" s="43"/>
      <c r="P1109" s="43">
        <v>1200</v>
      </c>
      <c r="Q1109" s="53">
        <f t="shared" si="48"/>
        <v>0</v>
      </c>
      <c r="R1109" s="54">
        <f t="shared" si="49"/>
        <v>1200</v>
      </c>
      <c r="S1109" s="54">
        <f t="shared" si="50"/>
        <v>1200</v>
      </c>
      <c r="T1109" s="60"/>
      <c r="U1109" s="48"/>
    </row>
    <row r="1110" spans="1:61" hidden="1" outlineLevel="2">
      <c r="A1110" s="151">
        <v>43670</v>
      </c>
      <c r="B1110" s="93" t="s">
        <v>22</v>
      </c>
      <c r="C1110" s="49">
        <v>19072417</v>
      </c>
      <c r="D1110" s="50" t="s">
        <v>162</v>
      </c>
      <c r="E1110" s="51" t="s">
        <v>40</v>
      </c>
      <c r="F1110" s="49" t="s">
        <v>802</v>
      </c>
      <c r="G1110" s="58"/>
      <c r="H1110" s="58"/>
      <c r="I1110" s="58"/>
      <c r="J1110" s="43"/>
      <c r="K1110" s="58"/>
      <c r="L1110" s="58"/>
      <c r="M1110" s="58"/>
      <c r="N1110" s="58"/>
      <c r="O1110" s="58"/>
      <c r="P1110" s="58">
        <v>1200</v>
      </c>
      <c r="Q1110" s="53">
        <f t="shared" si="48"/>
        <v>0</v>
      </c>
      <c r="R1110" s="54">
        <f t="shared" si="49"/>
        <v>1200</v>
      </c>
      <c r="S1110" s="54">
        <f t="shared" si="50"/>
        <v>1200</v>
      </c>
      <c r="T1110" s="60"/>
      <c r="U1110" s="48"/>
    </row>
    <row r="1111" spans="1:61" s="15" customFormat="1" ht="17.100000000000001" hidden="1" customHeight="1" outlineLevel="2">
      <c r="A1111" s="151">
        <v>43671</v>
      </c>
      <c r="B1111" s="100" t="s">
        <v>22</v>
      </c>
      <c r="C1111" s="49">
        <v>19072509</v>
      </c>
      <c r="D1111" s="50" t="s">
        <v>162</v>
      </c>
      <c r="E1111" s="51" t="s">
        <v>40</v>
      </c>
      <c r="F1111" s="64" t="s">
        <v>824</v>
      </c>
      <c r="G1111" s="49"/>
      <c r="H1111" s="49"/>
      <c r="I1111" s="49"/>
      <c r="J1111" s="43"/>
      <c r="K1111" s="55"/>
      <c r="L1111" s="49"/>
      <c r="M1111" s="49"/>
      <c r="N1111" s="49"/>
      <c r="O1111" s="43"/>
      <c r="P1111" s="43">
        <v>650</v>
      </c>
      <c r="Q1111" s="53">
        <f t="shared" si="48"/>
        <v>0</v>
      </c>
      <c r="R1111" s="54">
        <f t="shared" si="49"/>
        <v>650</v>
      </c>
      <c r="S1111" s="54">
        <f t="shared" si="50"/>
        <v>650</v>
      </c>
      <c r="T1111" s="181"/>
      <c r="U1111" s="182"/>
      <c r="V1111" s="205"/>
      <c r="W1111" s="205"/>
      <c r="X1111" s="205"/>
      <c r="Y1111" s="205"/>
      <c r="Z1111" s="205"/>
      <c r="AA1111" s="205"/>
      <c r="AB1111" s="205"/>
      <c r="AC1111" s="205"/>
      <c r="AD1111" s="205"/>
      <c r="AN1111" s="205"/>
      <c r="AO1111" s="205"/>
      <c r="AP1111" s="205"/>
      <c r="AQ1111" s="205"/>
      <c r="AR1111" s="205"/>
      <c r="AS1111" s="205"/>
      <c r="AT1111" s="205"/>
      <c r="AU1111" s="205"/>
      <c r="AV1111" s="205"/>
      <c r="AW1111" s="205"/>
      <c r="AX1111" s="205"/>
      <c r="AY1111" s="205"/>
      <c r="AZ1111" s="205"/>
      <c r="BA1111" s="205"/>
      <c r="BB1111" s="205"/>
      <c r="BC1111" s="205"/>
      <c r="BD1111" s="205"/>
      <c r="BE1111" s="205"/>
      <c r="BF1111" s="205"/>
      <c r="BG1111" s="205"/>
      <c r="BH1111" s="205"/>
      <c r="BI1111" s="205"/>
    </row>
    <row r="1112" spans="1:61" s="15" customFormat="1" ht="17.100000000000001" hidden="1" customHeight="1" outlineLevel="2">
      <c r="A1112" s="151">
        <v>43671</v>
      </c>
      <c r="B1112" s="100" t="s">
        <v>22</v>
      </c>
      <c r="C1112" s="49">
        <v>19072510</v>
      </c>
      <c r="D1112" s="50" t="s">
        <v>162</v>
      </c>
      <c r="E1112" s="51" t="s">
        <v>40</v>
      </c>
      <c r="F1112" s="64" t="s">
        <v>825</v>
      </c>
      <c r="G1112" s="49"/>
      <c r="H1112" s="49"/>
      <c r="I1112" s="49"/>
      <c r="J1112" s="43"/>
      <c r="K1112" s="55"/>
      <c r="L1112" s="49"/>
      <c r="M1112" s="49"/>
      <c r="N1112" s="49"/>
      <c r="O1112" s="43"/>
      <c r="P1112" s="43">
        <v>900</v>
      </c>
      <c r="Q1112" s="53">
        <f t="shared" si="48"/>
        <v>0</v>
      </c>
      <c r="R1112" s="54">
        <f t="shared" si="49"/>
        <v>900</v>
      </c>
      <c r="S1112" s="54">
        <f t="shared" si="50"/>
        <v>900</v>
      </c>
      <c r="T1112" s="181"/>
      <c r="U1112" s="182"/>
      <c r="V1112" s="205"/>
      <c r="W1112" s="205"/>
      <c r="X1112" s="205"/>
      <c r="Y1112" s="205"/>
      <c r="Z1112" s="205"/>
      <c r="AA1112" s="205"/>
      <c r="AB1112" s="205"/>
      <c r="AC1112" s="205"/>
      <c r="AD1112" s="205"/>
      <c r="AN1112" s="205"/>
      <c r="AO1112" s="205"/>
      <c r="AP1112" s="205"/>
      <c r="AQ1112" s="205"/>
      <c r="AR1112" s="205"/>
      <c r="AS1112" s="205"/>
      <c r="AT1112" s="205"/>
      <c r="AU1112" s="205"/>
      <c r="AV1112" s="205"/>
      <c r="AW1112" s="205"/>
      <c r="AX1112" s="205"/>
      <c r="AY1112" s="205"/>
      <c r="AZ1112" s="205"/>
      <c r="BA1112" s="205"/>
      <c r="BB1112" s="205"/>
      <c r="BC1112" s="205"/>
      <c r="BD1112" s="205"/>
      <c r="BE1112" s="205"/>
      <c r="BF1112" s="205"/>
      <c r="BG1112" s="205"/>
      <c r="BH1112" s="205"/>
      <c r="BI1112" s="205"/>
    </row>
    <row r="1113" spans="1:61" ht="16.5" hidden="1" outlineLevel="2">
      <c r="A1113" s="151">
        <v>43671</v>
      </c>
      <c r="B1113" s="100" t="s">
        <v>22</v>
      </c>
      <c r="C1113" s="49">
        <v>19072520</v>
      </c>
      <c r="D1113" s="50" t="s">
        <v>102</v>
      </c>
      <c r="E1113" s="49" t="s">
        <v>61</v>
      </c>
      <c r="F1113" s="64" t="s">
        <v>833</v>
      </c>
      <c r="G1113" s="49"/>
      <c r="H1113" s="49"/>
      <c r="I1113" s="49"/>
      <c r="J1113" s="43"/>
      <c r="K1113" s="55"/>
      <c r="L1113" s="49"/>
      <c r="M1113" s="49"/>
      <c r="N1113" s="49"/>
      <c r="O1113" s="43"/>
      <c r="P1113" s="43">
        <v>650</v>
      </c>
      <c r="Q1113" s="53">
        <f t="shared" si="48"/>
        <v>0</v>
      </c>
      <c r="R1113" s="54">
        <f t="shared" si="49"/>
        <v>650</v>
      </c>
      <c r="S1113" s="54">
        <f t="shared" si="50"/>
        <v>650</v>
      </c>
      <c r="T1113" s="60"/>
      <c r="U1113" s="48"/>
    </row>
    <row r="1114" spans="1:61" ht="16.5" hidden="1" outlineLevel="2">
      <c r="A1114" s="151">
        <v>43671</v>
      </c>
      <c r="B1114" s="100" t="s">
        <v>22</v>
      </c>
      <c r="C1114" s="49">
        <v>19072527</v>
      </c>
      <c r="D1114" s="50" t="s">
        <v>428</v>
      </c>
      <c r="E1114" s="49" t="s">
        <v>34</v>
      </c>
      <c r="F1114" s="64" t="s">
        <v>840</v>
      </c>
      <c r="G1114" s="49"/>
      <c r="H1114" s="49"/>
      <c r="I1114" s="49"/>
      <c r="J1114" s="43"/>
      <c r="K1114" s="55"/>
      <c r="L1114" s="49"/>
      <c r="M1114" s="49"/>
      <c r="N1114" s="49"/>
      <c r="O1114" s="43"/>
      <c r="P1114" s="43">
        <v>650</v>
      </c>
      <c r="Q1114" s="53">
        <f t="shared" si="48"/>
        <v>0</v>
      </c>
      <c r="R1114" s="54">
        <f t="shared" si="49"/>
        <v>650</v>
      </c>
      <c r="S1114" s="54">
        <f t="shared" si="50"/>
        <v>650</v>
      </c>
      <c r="T1114" s="60"/>
      <c r="U1114" s="48"/>
    </row>
    <row r="1115" spans="1:61" s="19" customFormat="1" hidden="1" outlineLevel="2">
      <c r="A1115" s="151">
        <v>43671</v>
      </c>
      <c r="B1115" s="100" t="s">
        <v>22</v>
      </c>
      <c r="C1115" s="49">
        <v>19072532</v>
      </c>
      <c r="D1115" s="50" t="s">
        <v>88</v>
      </c>
      <c r="E1115" s="51" t="s">
        <v>75</v>
      </c>
      <c r="F1115" s="64" t="s">
        <v>846</v>
      </c>
      <c r="G1115" s="49"/>
      <c r="H1115" s="49"/>
      <c r="I1115" s="49"/>
      <c r="J1115" s="43"/>
      <c r="K1115" s="55"/>
      <c r="L1115" s="49"/>
      <c r="M1115" s="49"/>
      <c r="N1115" s="49"/>
      <c r="O1115" s="43"/>
      <c r="P1115" s="43">
        <v>650</v>
      </c>
      <c r="Q1115" s="53">
        <f t="shared" si="48"/>
        <v>0</v>
      </c>
      <c r="R1115" s="54">
        <f t="shared" si="49"/>
        <v>650</v>
      </c>
      <c r="S1115" s="54">
        <f t="shared" si="50"/>
        <v>650</v>
      </c>
      <c r="T1115" s="74"/>
      <c r="U1115" s="47"/>
      <c r="V1115" s="209"/>
      <c r="W1115" s="209"/>
      <c r="X1115" s="209"/>
      <c r="Y1115" s="209"/>
      <c r="Z1115" s="209"/>
      <c r="AA1115" s="209"/>
      <c r="AB1115" s="209"/>
      <c r="AC1115" s="209"/>
      <c r="AD1115" s="209"/>
      <c r="AN1115" s="209"/>
      <c r="AO1115" s="209"/>
      <c r="AP1115" s="209"/>
      <c r="AQ1115" s="209"/>
      <c r="AR1115" s="209"/>
      <c r="AS1115" s="209"/>
      <c r="AT1115" s="209"/>
      <c r="AU1115" s="209"/>
      <c r="AV1115" s="209"/>
      <c r="AW1115" s="209"/>
      <c r="AX1115" s="209"/>
      <c r="AY1115" s="209"/>
      <c r="AZ1115" s="209"/>
      <c r="BA1115" s="209"/>
      <c r="BB1115" s="209"/>
      <c r="BC1115" s="209"/>
      <c r="BD1115" s="209"/>
      <c r="BE1115" s="209"/>
      <c r="BF1115" s="209"/>
      <c r="BG1115" s="209"/>
      <c r="BH1115" s="209"/>
      <c r="BI1115" s="209"/>
    </row>
    <row r="1116" spans="1:61" s="7" customFormat="1" hidden="1" outlineLevel="2">
      <c r="A1116" s="151">
        <v>43671</v>
      </c>
      <c r="B1116" s="100" t="s">
        <v>22</v>
      </c>
      <c r="C1116" s="49">
        <v>19072533</v>
      </c>
      <c r="D1116" s="50" t="s">
        <v>88</v>
      </c>
      <c r="E1116" s="51" t="s">
        <v>75</v>
      </c>
      <c r="F1116" s="64" t="s">
        <v>847</v>
      </c>
      <c r="G1116" s="49"/>
      <c r="H1116" s="49"/>
      <c r="I1116" s="49"/>
      <c r="J1116" s="43"/>
      <c r="K1116" s="55"/>
      <c r="L1116" s="49"/>
      <c r="M1116" s="49"/>
      <c r="N1116" s="49"/>
      <c r="O1116" s="43"/>
      <c r="P1116" s="43">
        <v>1200</v>
      </c>
      <c r="Q1116" s="53">
        <f t="shared" si="48"/>
        <v>0</v>
      </c>
      <c r="R1116" s="54">
        <f t="shared" si="49"/>
        <v>1200</v>
      </c>
      <c r="S1116" s="54">
        <f t="shared" si="50"/>
        <v>1200</v>
      </c>
      <c r="T1116" s="172"/>
      <c r="U1116" s="173"/>
      <c r="V1116" s="200"/>
      <c r="W1116" s="200"/>
      <c r="X1116" s="200"/>
      <c r="Y1116" s="200"/>
      <c r="Z1116" s="200"/>
      <c r="AA1116" s="200"/>
      <c r="AB1116" s="200"/>
      <c r="AC1116" s="200"/>
      <c r="AD1116" s="200"/>
      <c r="AN1116" s="200"/>
      <c r="AO1116" s="200"/>
      <c r="AP1116" s="200"/>
      <c r="AQ1116" s="200"/>
      <c r="AR1116" s="200"/>
      <c r="AS1116" s="200"/>
      <c r="AT1116" s="200"/>
      <c r="AU1116" s="200"/>
      <c r="AV1116" s="200"/>
      <c r="AW1116" s="200"/>
      <c r="AX1116" s="200"/>
      <c r="AY1116" s="200"/>
      <c r="AZ1116" s="200"/>
      <c r="BA1116" s="200"/>
      <c r="BB1116" s="200"/>
      <c r="BC1116" s="200"/>
      <c r="BD1116" s="200"/>
      <c r="BE1116" s="200"/>
      <c r="BF1116" s="200"/>
      <c r="BG1116" s="200"/>
      <c r="BH1116" s="200"/>
      <c r="BI1116" s="200"/>
    </row>
    <row r="1117" spans="1:61" s="7" customFormat="1" hidden="1" outlineLevel="2">
      <c r="A1117" s="151">
        <v>43672</v>
      </c>
      <c r="B1117" s="108" t="s">
        <v>22</v>
      </c>
      <c r="C1117" s="49">
        <v>19072609</v>
      </c>
      <c r="D1117" s="43" t="s">
        <v>18</v>
      </c>
      <c r="E1117" s="51" t="s">
        <v>61</v>
      </c>
      <c r="F1117" s="69" t="s">
        <v>746</v>
      </c>
      <c r="G1117" s="43"/>
      <c r="H1117" s="43"/>
      <c r="I1117" s="43"/>
      <c r="J1117" s="43"/>
      <c r="K1117" s="45"/>
      <c r="L1117" s="43"/>
      <c r="M1117" s="43"/>
      <c r="N1117" s="43"/>
      <c r="O1117" s="43"/>
      <c r="P1117" s="43">
        <v>650</v>
      </c>
      <c r="Q1117" s="53">
        <f t="shared" si="48"/>
        <v>0</v>
      </c>
      <c r="R1117" s="54">
        <f t="shared" si="49"/>
        <v>650</v>
      </c>
      <c r="S1117" s="54">
        <f t="shared" si="50"/>
        <v>650</v>
      </c>
      <c r="T1117" s="172"/>
      <c r="U1117" s="173"/>
      <c r="V1117" s="200"/>
      <c r="W1117" s="200"/>
      <c r="X1117" s="200"/>
      <c r="Y1117" s="200"/>
      <c r="Z1117" s="200"/>
      <c r="AA1117" s="200"/>
      <c r="AB1117" s="200"/>
      <c r="AC1117" s="200"/>
      <c r="AD1117" s="200"/>
      <c r="AN1117" s="200"/>
      <c r="AO1117" s="200"/>
      <c r="AP1117" s="200"/>
      <c r="AQ1117" s="200"/>
      <c r="AR1117" s="200"/>
      <c r="AS1117" s="200"/>
      <c r="AT1117" s="200"/>
      <c r="AU1117" s="200"/>
      <c r="AV1117" s="200"/>
      <c r="AW1117" s="200"/>
      <c r="AX1117" s="200"/>
      <c r="AY1117" s="200"/>
      <c r="AZ1117" s="200"/>
      <c r="BA1117" s="200"/>
      <c r="BB1117" s="200"/>
      <c r="BC1117" s="200"/>
      <c r="BD1117" s="200"/>
      <c r="BE1117" s="200"/>
      <c r="BF1117" s="200"/>
      <c r="BG1117" s="200"/>
      <c r="BH1117" s="200"/>
      <c r="BI1117" s="200"/>
    </row>
    <row r="1118" spans="1:61" customFormat="1" hidden="1" outlineLevel="2">
      <c r="A1118" s="151">
        <v>43672</v>
      </c>
      <c r="B1118" s="108" t="s">
        <v>22</v>
      </c>
      <c r="C1118" s="49">
        <v>19072607</v>
      </c>
      <c r="D1118" s="56" t="s">
        <v>88</v>
      </c>
      <c r="E1118" s="68" t="s">
        <v>24</v>
      </c>
      <c r="F1118" s="69" t="s">
        <v>855</v>
      </c>
      <c r="G1118" s="43"/>
      <c r="H1118" s="43"/>
      <c r="I1118" s="43"/>
      <c r="J1118" s="43"/>
      <c r="K1118" s="45"/>
      <c r="L1118" s="43"/>
      <c r="M1118" s="43"/>
      <c r="N1118" s="43"/>
      <c r="O1118" s="43"/>
      <c r="P1118" s="43">
        <v>1200</v>
      </c>
      <c r="Q1118" s="53">
        <f t="shared" si="48"/>
        <v>0</v>
      </c>
      <c r="R1118" s="54">
        <f t="shared" si="49"/>
        <v>1200</v>
      </c>
      <c r="S1118" s="54">
        <f t="shared" si="50"/>
        <v>1200</v>
      </c>
      <c r="T1118" s="72"/>
      <c r="U1118" s="185"/>
      <c r="V1118" s="210"/>
      <c r="W1118" s="210"/>
      <c r="X1118" s="210"/>
      <c r="Y1118" s="210"/>
      <c r="Z1118" s="210"/>
      <c r="AA1118" s="210"/>
      <c r="AB1118" s="210"/>
      <c r="AC1118" s="210"/>
      <c r="AD1118" s="210"/>
      <c r="AN1118" s="210"/>
      <c r="AO1118" s="210"/>
      <c r="AP1118" s="210"/>
      <c r="AQ1118" s="210"/>
      <c r="AR1118" s="210"/>
      <c r="AS1118" s="210"/>
      <c r="AT1118" s="210"/>
      <c r="AU1118" s="210"/>
      <c r="AV1118" s="210"/>
      <c r="AW1118" s="210"/>
      <c r="AX1118" s="210"/>
      <c r="AY1118" s="210"/>
      <c r="AZ1118" s="210"/>
      <c r="BA1118" s="210"/>
      <c r="BB1118" s="210"/>
      <c r="BC1118" s="210"/>
      <c r="BD1118" s="210"/>
      <c r="BE1118" s="210"/>
      <c r="BF1118" s="210"/>
      <c r="BG1118" s="210"/>
      <c r="BH1118" s="210"/>
      <c r="BI1118" s="210"/>
    </row>
    <row r="1119" spans="1:61" customFormat="1" ht="33" hidden="1" outlineLevel="2">
      <c r="A1119" s="151">
        <v>43672</v>
      </c>
      <c r="B1119" s="100" t="s">
        <v>22</v>
      </c>
      <c r="C1119" s="49">
        <v>19072613</v>
      </c>
      <c r="D1119" s="50" t="s">
        <v>428</v>
      </c>
      <c r="E1119" s="49" t="s">
        <v>34</v>
      </c>
      <c r="F1119" s="65" t="s">
        <v>859</v>
      </c>
      <c r="G1119" s="49"/>
      <c r="H1119" s="49"/>
      <c r="I1119" s="49"/>
      <c r="J1119" s="43"/>
      <c r="K1119" s="55"/>
      <c r="L1119" s="49"/>
      <c r="M1119" s="49"/>
      <c r="N1119" s="49"/>
      <c r="O1119" s="43"/>
      <c r="P1119" s="49">
        <v>650</v>
      </c>
      <c r="Q1119" s="53">
        <f t="shared" si="48"/>
        <v>0</v>
      </c>
      <c r="R1119" s="54">
        <f t="shared" si="49"/>
        <v>650</v>
      </c>
      <c r="S1119" s="54">
        <f t="shared" si="50"/>
        <v>650</v>
      </c>
      <c r="T1119" s="72"/>
      <c r="U1119" s="185"/>
      <c r="V1119" s="210"/>
      <c r="W1119" s="210"/>
      <c r="X1119" s="210"/>
      <c r="Y1119" s="210"/>
      <c r="Z1119" s="210"/>
      <c r="AA1119" s="210"/>
      <c r="AB1119" s="210"/>
      <c r="AC1119" s="210"/>
      <c r="AD1119" s="210"/>
      <c r="AN1119" s="210"/>
      <c r="AO1119" s="210"/>
      <c r="AP1119" s="210"/>
      <c r="AQ1119" s="210"/>
      <c r="AR1119" s="210"/>
      <c r="AS1119" s="210"/>
      <c r="AT1119" s="210"/>
      <c r="AU1119" s="210"/>
      <c r="AV1119" s="210"/>
      <c r="AW1119" s="210"/>
      <c r="AX1119" s="210"/>
      <c r="AY1119" s="210"/>
      <c r="AZ1119" s="210"/>
      <c r="BA1119" s="210"/>
      <c r="BB1119" s="210"/>
      <c r="BC1119" s="210"/>
      <c r="BD1119" s="210"/>
      <c r="BE1119" s="210"/>
      <c r="BF1119" s="210"/>
      <c r="BG1119" s="210"/>
      <c r="BH1119" s="210"/>
      <c r="BI1119" s="210"/>
    </row>
    <row r="1120" spans="1:61" s="15" customFormat="1" ht="17.100000000000001" hidden="1" customHeight="1" outlineLevel="2">
      <c r="A1120" s="151">
        <v>43672</v>
      </c>
      <c r="B1120" s="108" t="s">
        <v>22</v>
      </c>
      <c r="C1120" s="49">
        <v>19072617</v>
      </c>
      <c r="D1120" s="58" t="s">
        <v>162</v>
      </c>
      <c r="E1120" s="68" t="s">
        <v>40</v>
      </c>
      <c r="F1120" s="69" t="s">
        <v>863</v>
      </c>
      <c r="G1120" s="43"/>
      <c r="H1120" s="43"/>
      <c r="I1120" s="43"/>
      <c r="J1120" s="43"/>
      <c r="K1120" s="45"/>
      <c r="L1120" s="43"/>
      <c r="M1120" s="43"/>
      <c r="N1120" s="43"/>
      <c r="O1120" s="43"/>
      <c r="P1120" s="43">
        <v>650</v>
      </c>
      <c r="Q1120" s="53">
        <f t="shared" si="48"/>
        <v>0</v>
      </c>
      <c r="R1120" s="54">
        <f t="shared" si="49"/>
        <v>650</v>
      </c>
      <c r="S1120" s="54">
        <f t="shared" si="50"/>
        <v>650</v>
      </c>
      <c r="T1120" s="181"/>
      <c r="U1120" s="182"/>
      <c r="V1120" s="205"/>
      <c r="W1120" s="205"/>
      <c r="X1120" s="205"/>
      <c r="Y1120" s="205"/>
      <c r="Z1120" s="205"/>
      <c r="AA1120" s="205"/>
      <c r="AB1120" s="205"/>
      <c r="AC1120" s="205"/>
      <c r="AD1120" s="205"/>
      <c r="AN1120" s="205"/>
      <c r="AO1120" s="205"/>
      <c r="AP1120" s="205"/>
      <c r="AQ1120" s="205"/>
      <c r="AR1120" s="205"/>
      <c r="AS1120" s="205"/>
      <c r="AT1120" s="205"/>
      <c r="AU1120" s="205"/>
      <c r="AV1120" s="205"/>
      <c r="AW1120" s="205"/>
      <c r="AX1120" s="205"/>
      <c r="AY1120" s="205"/>
      <c r="AZ1120" s="205"/>
      <c r="BA1120" s="205"/>
      <c r="BB1120" s="205"/>
      <c r="BC1120" s="205"/>
      <c r="BD1120" s="205"/>
      <c r="BE1120" s="205"/>
      <c r="BF1120" s="205"/>
      <c r="BG1120" s="205"/>
      <c r="BH1120" s="205"/>
      <c r="BI1120" s="205"/>
    </row>
    <row r="1121" spans="1:61" s="3" customFormat="1" ht="17.100000000000001" hidden="1" customHeight="1" outlineLevel="2">
      <c r="A1121" s="151">
        <v>43672</v>
      </c>
      <c r="B1121" s="108" t="s">
        <v>22</v>
      </c>
      <c r="C1121" s="49">
        <v>19072620</v>
      </c>
      <c r="D1121" s="57" t="s">
        <v>66</v>
      </c>
      <c r="E1121" s="68" t="s">
        <v>48</v>
      </c>
      <c r="F1121" s="69" t="s">
        <v>867</v>
      </c>
      <c r="G1121" s="43"/>
      <c r="H1121" s="43"/>
      <c r="I1121" s="43"/>
      <c r="J1121" s="43"/>
      <c r="K1121" s="45"/>
      <c r="L1121" s="43"/>
      <c r="M1121" s="43"/>
      <c r="N1121" s="43"/>
      <c r="O1121" s="43"/>
      <c r="P1121" s="43">
        <v>650</v>
      </c>
      <c r="Q1121" s="53">
        <f t="shared" si="48"/>
        <v>0</v>
      </c>
      <c r="R1121" s="54">
        <f t="shared" si="49"/>
        <v>650</v>
      </c>
      <c r="S1121" s="54">
        <f t="shared" si="50"/>
        <v>650</v>
      </c>
      <c r="T1121" s="152"/>
      <c r="U1121" s="54"/>
      <c r="V1121" s="196"/>
      <c r="W1121" s="196"/>
      <c r="X1121" s="196"/>
      <c r="Y1121" s="196"/>
      <c r="Z1121" s="196"/>
      <c r="AA1121" s="196"/>
      <c r="AB1121" s="196"/>
      <c r="AC1121" s="196"/>
      <c r="AD1121" s="196"/>
      <c r="AN1121" s="196"/>
      <c r="AO1121" s="196"/>
      <c r="AP1121" s="196"/>
      <c r="AQ1121" s="196"/>
      <c r="AR1121" s="196"/>
      <c r="AS1121" s="196"/>
      <c r="AT1121" s="196"/>
      <c r="AU1121" s="196"/>
      <c r="AV1121" s="196"/>
      <c r="AW1121" s="196"/>
      <c r="AX1121" s="196"/>
      <c r="AY1121" s="196"/>
      <c r="AZ1121" s="196"/>
      <c r="BA1121" s="196"/>
      <c r="BB1121" s="196"/>
      <c r="BC1121" s="196"/>
      <c r="BD1121" s="196"/>
      <c r="BE1121" s="196"/>
      <c r="BF1121" s="196"/>
      <c r="BG1121" s="196"/>
      <c r="BH1121" s="196"/>
      <c r="BI1121" s="196"/>
    </row>
    <row r="1122" spans="1:61" hidden="1" outlineLevel="2">
      <c r="A1122" s="151">
        <v>43672</v>
      </c>
      <c r="B1122" s="108" t="s">
        <v>22</v>
      </c>
      <c r="C1122" s="49">
        <v>19072625</v>
      </c>
      <c r="D1122" s="50" t="s">
        <v>23</v>
      </c>
      <c r="E1122" s="51" t="s">
        <v>629</v>
      </c>
      <c r="F1122" s="69" t="s">
        <v>867</v>
      </c>
      <c r="G1122" s="43"/>
      <c r="H1122" s="43"/>
      <c r="I1122" s="43"/>
      <c r="J1122" s="43"/>
      <c r="K1122" s="45"/>
      <c r="L1122" s="43"/>
      <c r="M1122" s="43"/>
      <c r="N1122" s="43"/>
      <c r="O1122" s="43"/>
      <c r="P1122" s="43">
        <v>650</v>
      </c>
      <c r="Q1122" s="53">
        <f t="shared" si="48"/>
        <v>0</v>
      </c>
      <c r="R1122" s="54">
        <f t="shared" si="49"/>
        <v>650</v>
      </c>
      <c r="S1122" s="54">
        <f t="shared" si="50"/>
        <v>650</v>
      </c>
      <c r="T1122" s="60"/>
      <c r="U1122" s="48"/>
    </row>
    <row r="1123" spans="1:61" s="10" customFormat="1" ht="16.5" hidden="1" outlineLevel="2">
      <c r="A1123" s="151">
        <v>43673</v>
      </c>
      <c r="B1123" s="93" t="s">
        <v>22</v>
      </c>
      <c r="C1123" s="49">
        <v>19072717</v>
      </c>
      <c r="D1123" s="50" t="s">
        <v>428</v>
      </c>
      <c r="E1123" s="49" t="s">
        <v>34</v>
      </c>
      <c r="F1123" s="62" t="s">
        <v>891</v>
      </c>
      <c r="G1123" s="58"/>
      <c r="H1123" s="58"/>
      <c r="I1123" s="58"/>
      <c r="J1123" s="43"/>
      <c r="K1123" s="58"/>
      <c r="L1123" s="58"/>
      <c r="M1123" s="58"/>
      <c r="N1123" s="58"/>
      <c r="O1123" s="43"/>
      <c r="P1123" s="58">
        <v>650</v>
      </c>
      <c r="Q1123" s="53">
        <f t="shared" si="48"/>
        <v>0</v>
      </c>
      <c r="R1123" s="54">
        <f t="shared" si="49"/>
        <v>650</v>
      </c>
      <c r="S1123" s="54">
        <f t="shared" si="50"/>
        <v>650</v>
      </c>
      <c r="T1123" s="60"/>
      <c r="U1123" s="48"/>
      <c r="V1123" s="200"/>
      <c r="W1123" s="200"/>
      <c r="X1123" s="200"/>
      <c r="Y1123" s="200"/>
      <c r="Z1123" s="200"/>
      <c r="AA1123" s="200"/>
      <c r="AB1123" s="200"/>
      <c r="AC1123" s="200"/>
      <c r="AD1123" s="200"/>
      <c r="AN1123" s="200"/>
      <c r="AO1123" s="200"/>
      <c r="AP1123" s="200"/>
      <c r="AQ1123" s="200"/>
      <c r="AR1123" s="200"/>
      <c r="AS1123" s="200"/>
      <c r="AT1123" s="200"/>
      <c r="AU1123" s="200"/>
      <c r="AV1123" s="200"/>
      <c r="AW1123" s="200"/>
      <c r="AX1123" s="200"/>
      <c r="AY1123" s="200"/>
      <c r="AZ1123" s="200"/>
      <c r="BA1123" s="200"/>
      <c r="BB1123" s="200"/>
      <c r="BC1123" s="200"/>
      <c r="BD1123" s="200"/>
      <c r="BE1123" s="200"/>
      <c r="BF1123" s="200"/>
      <c r="BG1123" s="200"/>
      <c r="BH1123" s="200"/>
      <c r="BI1123" s="200"/>
    </row>
    <row r="1124" spans="1:61" s="10" customFormat="1" hidden="1" outlineLevel="2">
      <c r="A1124" s="151">
        <v>43673</v>
      </c>
      <c r="B1124" s="91" t="s">
        <v>22</v>
      </c>
      <c r="C1124" s="49">
        <v>19072725</v>
      </c>
      <c r="D1124" s="58" t="s">
        <v>162</v>
      </c>
      <c r="E1124" s="51" t="s">
        <v>67</v>
      </c>
      <c r="F1124" s="62" t="s">
        <v>896</v>
      </c>
      <c r="G1124" s="50"/>
      <c r="H1124" s="50"/>
      <c r="I1124" s="43"/>
      <c r="J1124" s="43"/>
      <c r="K1124" s="45"/>
      <c r="L1124" s="43"/>
      <c r="M1124" s="43"/>
      <c r="N1124" s="43"/>
      <c r="O1124" s="43"/>
      <c r="P1124" s="44">
        <v>650</v>
      </c>
      <c r="Q1124" s="53">
        <f t="shared" si="48"/>
        <v>0</v>
      </c>
      <c r="R1124" s="54">
        <f t="shared" si="49"/>
        <v>650</v>
      </c>
      <c r="S1124" s="54">
        <f t="shared" si="50"/>
        <v>650</v>
      </c>
      <c r="T1124" s="60"/>
      <c r="U1124" s="48"/>
      <c r="V1124" s="200"/>
      <c r="W1124" s="200"/>
      <c r="X1124" s="200"/>
      <c r="Y1124" s="200"/>
      <c r="Z1124" s="200"/>
      <c r="AA1124" s="200"/>
      <c r="AB1124" s="200"/>
      <c r="AC1124" s="200"/>
      <c r="AD1124" s="200"/>
      <c r="AN1124" s="200"/>
      <c r="AO1124" s="200"/>
      <c r="AP1124" s="200"/>
      <c r="AQ1124" s="200"/>
      <c r="AR1124" s="200"/>
      <c r="AS1124" s="200"/>
      <c r="AT1124" s="200"/>
      <c r="AU1124" s="200"/>
      <c r="AV1124" s="200"/>
      <c r="AW1124" s="200"/>
      <c r="AX1124" s="200"/>
      <c r="AY1124" s="200"/>
      <c r="AZ1124" s="200"/>
      <c r="BA1124" s="200"/>
      <c r="BB1124" s="200"/>
      <c r="BC1124" s="200"/>
      <c r="BD1124" s="200"/>
      <c r="BE1124" s="200"/>
      <c r="BF1124" s="200"/>
      <c r="BG1124" s="200"/>
      <c r="BH1124" s="200"/>
      <c r="BI1124" s="200"/>
    </row>
    <row r="1125" spans="1:61" s="15" customFormat="1" ht="17.100000000000001" hidden="1" customHeight="1" outlineLevel="2">
      <c r="A1125" s="151">
        <v>43674</v>
      </c>
      <c r="B1125" s="100" t="s">
        <v>22</v>
      </c>
      <c r="C1125" s="49">
        <v>19072818</v>
      </c>
      <c r="D1125" s="50" t="s">
        <v>77</v>
      </c>
      <c r="E1125" s="49" t="s">
        <v>67</v>
      </c>
      <c r="F1125" s="65" t="s">
        <v>920</v>
      </c>
      <c r="G1125" s="49"/>
      <c r="H1125" s="49"/>
      <c r="I1125" s="49"/>
      <c r="J1125" s="43"/>
      <c r="K1125" s="55"/>
      <c r="L1125" s="49"/>
      <c r="M1125" s="49"/>
      <c r="N1125" s="49"/>
      <c r="O1125" s="43"/>
      <c r="P1125" s="49">
        <v>1200</v>
      </c>
      <c r="Q1125" s="53">
        <f t="shared" si="48"/>
        <v>0</v>
      </c>
      <c r="R1125" s="54">
        <f t="shared" si="49"/>
        <v>1200</v>
      </c>
      <c r="S1125" s="54">
        <f t="shared" si="50"/>
        <v>1200</v>
      </c>
      <c r="T1125" s="181"/>
      <c r="U1125" s="182"/>
      <c r="V1125" s="205"/>
      <c r="W1125" s="205"/>
      <c r="X1125" s="205"/>
      <c r="Y1125" s="205"/>
      <c r="Z1125" s="205"/>
      <c r="AA1125" s="205"/>
      <c r="AB1125" s="205"/>
      <c r="AC1125" s="205"/>
      <c r="AD1125" s="205"/>
      <c r="AN1125" s="205"/>
      <c r="AO1125" s="205"/>
      <c r="AP1125" s="205"/>
      <c r="AQ1125" s="205"/>
      <c r="AR1125" s="205"/>
      <c r="AS1125" s="205"/>
      <c r="AT1125" s="205"/>
      <c r="AU1125" s="205"/>
      <c r="AV1125" s="205"/>
      <c r="AW1125" s="205"/>
      <c r="AX1125" s="205"/>
      <c r="AY1125" s="205"/>
      <c r="AZ1125" s="205"/>
      <c r="BA1125" s="205"/>
      <c r="BB1125" s="205"/>
      <c r="BC1125" s="205"/>
      <c r="BD1125" s="205"/>
      <c r="BE1125" s="205"/>
      <c r="BF1125" s="205"/>
      <c r="BG1125" s="205"/>
      <c r="BH1125" s="205"/>
      <c r="BI1125" s="205"/>
    </row>
    <row r="1126" spans="1:61" hidden="1" outlineLevel="2">
      <c r="A1126" s="151">
        <v>43675</v>
      </c>
      <c r="B1126" s="93" t="s">
        <v>22</v>
      </c>
      <c r="C1126" s="62">
        <v>19072911</v>
      </c>
      <c r="D1126" s="44" t="s">
        <v>18</v>
      </c>
      <c r="E1126" s="68" t="s">
        <v>24</v>
      </c>
      <c r="F1126" s="64" t="s">
        <v>938</v>
      </c>
      <c r="G1126" s="49"/>
      <c r="H1126" s="49"/>
      <c r="I1126" s="49"/>
      <c r="J1126" s="62"/>
      <c r="K1126" s="55"/>
      <c r="L1126" s="49"/>
      <c r="M1126" s="49"/>
      <c r="N1126" s="49"/>
      <c r="O1126" s="49"/>
      <c r="P1126" s="49">
        <v>650</v>
      </c>
      <c r="Q1126" s="53">
        <f t="shared" si="48"/>
        <v>0</v>
      </c>
      <c r="R1126" s="54">
        <f t="shared" si="49"/>
        <v>650</v>
      </c>
      <c r="S1126" s="54">
        <f t="shared" si="50"/>
        <v>650</v>
      </c>
      <c r="T1126" s="60"/>
      <c r="U1126" s="48"/>
    </row>
    <row r="1127" spans="1:61" s="15" customFormat="1" ht="17.100000000000001" hidden="1" customHeight="1" outlineLevel="2">
      <c r="A1127" s="151">
        <v>43675</v>
      </c>
      <c r="B1127" s="93" t="s">
        <v>22</v>
      </c>
      <c r="C1127" s="62">
        <v>19072914</v>
      </c>
      <c r="D1127" s="56" t="s">
        <v>162</v>
      </c>
      <c r="E1127" s="68" t="s">
        <v>34</v>
      </c>
      <c r="F1127" s="84" t="s">
        <v>794</v>
      </c>
      <c r="G1127" s="74"/>
      <c r="H1127" s="74"/>
      <c r="I1127" s="74"/>
      <c r="J1127" s="87"/>
      <c r="K1127" s="74"/>
      <c r="L1127" s="74"/>
      <c r="M1127" s="74"/>
      <c r="N1127" s="43"/>
      <c r="O1127" s="43"/>
      <c r="P1127" s="43">
        <v>1200</v>
      </c>
      <c r="Q1127" s="53">
        <f t="shared" si="48"/>
        <v>0</v>
      </c>
      <c r="R1127" s="54">
        <f t="shared" si="49"/>
        <v>1200</v>
      </c>
      <c r="S1127" s="54">
        <f t="shared" si="50"/>
        <v>1200</v>
      </c>
      <c r="T1127" s="181"/>
      <c r="U1127" s="182"/>
      <c r="V1127" s="205"/>
      <c r="W1127" s="205"/>
      <c r="X1127" s="205"/>
      <c r="Y1127" s="205"/>
      <c r="Z1127" s="205"/>
      <c r="AA1127" s="205"/>
      <c r="AB1127" s="205"/>
      <c r="AC1127" s="205"/>
      <c r="AD1127" s="205"/>
      <c r="AN1127" s="205"/>
      <c r="AO1127" s="205"/>
      <c r="AP1127" s="205"/>
      <c r="AQ1127" s="205"/>
      <c r="AR1127" s="205"/>
      <c r="AS1127" s="205"/>
      <c r="AT1127" s="205"/>
      <c r="AU1127" s="205"/>
      <c r="AV1127" s="205"/>
      <c r="AW1127" s="205"/>
      <c r="AX1127" s="205"/>
      <c r="AY1127" s="205"/>
      <c r="AZ1127" s="205"/>
      <c r="BA1127" s="205"/>
      <c r="BB1127" s="205"/>
      <c r="BC1127" s="205"/>
      <c r="BD1127" s="205"/>
      <c r="BE1127" s="205"/>
      <c r="BF1127" s="205"/>
      <c r="BG1127" s="205"/>
      <c r="BH1127" s="205"/>
      <c r="BI1127" s="205"/>
    </row>
    <row r="1128" spans="1:61" customFormat="1" ht="16.5" hidden="1" outlineLevel="2">
      <c r="A1128" s="151">
        <v>43675</v>
      </c>
      <c r="B1128" s="93" t="s">
        <v>22</v>
      </c>
      <c r="C1128" s="62">
        <v>19072918</v>
      </c>
      <c r="D1128" s="56" t="s">
        <v>468</v>
      </c>
      <c r="E1128" s="49" t="s">
        <v>67</v>
      </c>
      <c r="F1128" s="64" t="s">
        <v>945</v>
      </c>
      <c r="G1128" s="49"/>
      <c r="H1128" s="49"/>
      <c r="I1128" s="49"/>
      <c r="J1128" s="49"/>
      <c r="K1128" s="55"/>
      <c r="L1128" s="49"/>
      <c r="M1128" s="49"/>
      <c r="N1128" s="49"/>
      <c r="O1128" s="49"/>
      <c r="P1128" s="49">
        <v>650</v>
      </c>
      <c r="Q1128" s="53">
        <f t="shared" si="48"/>
        <v>0</v>
      </c>
      <c r="R1128" s="54">
        <f t="shared" si="49"/>
        <v>650</v>
      </c>
      <c r="S1128" s="54">
        <f t="shared" si="50"/>
        <v>650</v>
      </c>
      <c r="T1128" s="72"/>
      <c r="U1128" s="185"/>
      <c r="V1128" s="210"/>
      <c r="W1128" s="210"/>
      <c r="X1128" s="210"/>
      <c r="Y1128" s="210"/>
      <c r="Z1128" s="210"/>
      <c r="AA1128" s="210"/>
      <c r="AB1128" s="210"/>
      <c r="AC1128" s="210"/>
      <c r="AD1128" s="210"/>
      <c r="AN1128" s="210"/>
      <c r="AO1128" s="210"/>
      <c r="AP1128" s="210"/>
      <c r="AQ1128" s="210"/>
      <c r="AR1128" s="210"/>
      <c r="AS1128" s="210"/>
      <c r="AT1128" s="210"/>
      <c r="AU1128" s="210"/>
      <c r="AV1128" s="210"/>
      <c r="AW1128" s="210"/>
      <c r="AX1128" s="210"/>
      <c r="AY1128" s="210"/>
      <c r="AZ1128" s="210"/>
      <c r="BA1128" s="210"/>
      <c r="BB1128" s="210"/>
      <c r="BC1128" s="210"/>
      <c r="BD1128" s="210"/>
      <c r="BE1128" s="210"/>
      <c r="BF1128" s="210"/>
      <c r="BG1128" s="210"/>
      <c r="BH1128" s="210"/>
      <c r="BI1128" s="210"/>
    </row>
    <row r="1129" spans="1:61" s="7" customFormat="1" hidden="1" outlineLevel="2">
      <c r="A1129" s="151">
        <v>43676</v>
      </c>
      <c r="B1129" s="93" t="s">
        <v>22</v>
      </c>
      <c r="C1129" s="49">
        <v>19073010</v>
      </c>
      <c r="D1129" s="56" t="s">
        <v>18</v>
      </c>
      <c r="E1129" s="51" t="s">
        <v>24</v>
      </c>
      <c r="F1129" s="69" t="s">
        <v>969</v>
      </c>
      <c r="G1129" s="49"/>
      <c r="H1129" s="49"/>
      <c r="I1129" s="49"/>
      <c r="J1129" s="49"/>
      <c r="K1129" s="55"/>
      <c r="L1129" s="49"/>
      <c r="M1129" s="49"/>
      <c r="N1129" s="49"/>
      <c r="O1129" s="49"/>
      <c r="P1129" s="49">
        <v>650</v>
      </c>
      <c r="Q1129" s="53">
        <f t="shared" si="48"/>
        <v>0</v>
      </c>
      <c r="R1129" s="54">
        <f t="shared" si="49"/>
        <v>650</v>
      </c>
      <c r="S1129" s="54">
        <f t="shared" si="50"/>
        <v>650</v>
      </c>
      <c r="T1129" s="172"/>
      <c r="U1129" s="173"/>
      <c r="V1129" s="200"/>
      <c r="W1129" s="200"/>
      <c r="X1129" s="200"/>
      <c r="Y1129" s="200"/>
      <c r="Z1129" s="200"/>
      <c r="AA1129" s="200"/>
      <c r="AB1129" s="200"/>
      <c r="AC1129" s="200"/>
      <c r="AD1129" s="200"/>
      <c r="AN1129" s="200"/>
      <c r="AO1129" s="200"/>
      <c r="AP1129" s="200"/>
      <c r="AQ1129" s="200"/>
      <c r="AR1129" s="200"/>
      <c r="AS1129" s="200"/>
      <c r="AT1129" s="200"/>
      <c r="AU1129" s="200"/>
      <c r="AV1129" s="200"/>
      <c r="AW1129" s="200"/>
      <c r="AX1129" s="200"/>
      <c r="AY1129" s="200"/>
      <c r="AZ1129" s="200"/>
      <c r="BA1129" s="200"/>
      <c r="BB1129" s="200"/>
      <c r="BC1129" s="200"/>
      <c r="BD1129" s="200"/>
      <c r="BE1129" s="200"/>
      <c r="BF1129" s="200"/>
      <c r="BG1129" s="200"/>
      <c r="BH1129" s="200"/>
      <c r="BI1129" s="200"/>
    </row>
    <row r="1130" spans="1:61" hidden="1" outlineLevel="2">
      <c r="A1130" s="151">
        <v>43676</v>
      </c>
      <c r="B1130" s="93" t="s">
        <v>22</v>
      </c>
      <c r="C1130" s="49">
        <v>19073017</v>
      </c>
      <c r="D1130" s="73" t="s">
        <v>33</v>
      </c>
      <c r="E1130" s="51" t="s">
        <v>48</v>
      </c>
      <c r="F1130" s="69" t="s">
        <v>974</v>
      </c>
      <c r="G1130" s="49"/>
      <c r="H1130" s="49"/>
      <c r="I1130" s="49"/>
      <c r="J1130" s="49"/>
      <c r="K1130" s="55"/>
      <c r="L1130" s="49"/>
      <c r="M1130" s="49"/>
      <c r="N1130" s="49"/>
      <c r="O1130" s="49"/>
      <c r="P1130" s="49">
        <v>650</v>
      </c>
      <c r="Q1130" s="53">
        <f t="shared" si="48"/>
        <v>0</v>
      </c>
      <c r="R1130" s="54">
        <f t="shared" si="49"/>
        <v>650</v>
      </c>
      <c r="S1130" s="54">
        <f t="shared" si="50"/>
        <v>650</v>
      </c>
      <c r="T1130" s="60"/>
      <c r="U1130" s="48"/>
    </row>
    <row r="1131" spans="1:61" s="10" customFormat="1" hidden="1" outlineLevel="2">
      <c r="A1131" s="151">
        <v>43676</v>
      </c>
      <c r="B1131" s="93" t="s">
        <v>22</v>
      </c>
      <c r="C1131" s="49">
        <v>19073020</v>
      </c>
      <c r="D1131" s="52" t="s">
        <v>66</v>
      </c>
      <c r="E1131" s="51" t="s">
        <v>54</v>
      </c>
      <c r="F1131" s="69" t="s">
        <v>977</v>
      </c>
      <c r="G1131" s="49"/>
      <c r="H1131" s="49"/>
      <c r="I1131" s="49"/>
      <c r="J1131" s="49"/>
      <c r="K1131" s="55"/>
      <c r="L1131" s="49"/>
      <c r="M1131" s="49"/>
      <c r="N1131" s="49"/>
      <c r="O1131" s="49"/>
      <c r="P1131" s="49">
        <v>650</v>
      </c>
      <c r="Q1131" s="53">
        <f t="shared" si="48"/>
        <v>0</v>
      </c>
      <c r="R1131" s="54">
        <f t="shared" si="49"/>
        <v>650</v>
      </c>
      <c r="S1131" s="54">
        <f t="shared" si="50"/>
        <v>650</v>
      </c>
      <c r="T1131" s="60"/>
      <c r="U1131" s="48"/>
      <c r="V1131" s="200"/>
      <c r="W1131" s="200"/>
      <c r="X1131" s="200"/>
      <c r="Y1131" s="200"/>
      <c r="Z1131" s="200"/>
      <c r="AA1131" s="200"/>
      <c r="AB1131" s="200"/>
      <c r="AC1131" s="200"/>
      <c r="AD1131" s="200"/>
      <c r="AN1131" s="200"/>
      <c r="AO1131" s="200"/>
      <c r="AP1131" s="200"/>
      <c r="AQ1131" s="200"/>
      <c r="AR1131" s="200"/>
      <c r="AS1131" s="200"/>
      <c r="AT1131" s="200"/>
      <c r="AU1131" s="200"/>
      <c r="AV1131" s="200"/>
      <c r="AW1131" s="200"/>
      <c r="AX1131" s="200"/>
      <c r="AY1131" s="200"/>
      <c r="AZ1131" s="200"/>
      <c r="BA1131" s="200"/>
      <c r="BB1131" s="200"/>
      <c r="BC1131" s="200"/>
      <c r="BD1131" s="200"/>
      <c r="BE1131" s="200"/>
      <c r="BF1131" s="200"/>
      <c r="BG1131" s="200"/>
      <c r="BH1131" s="200"/>
      <c r="BI1131" s="200"/>
    </row>
    <row r="1132" spans="1:61" s="6" customFormat="1" ht="18" hidden="1" outlineLevel="2">
      <c r="A1132" s="151">
        <v>43676</v>
      </c>
      <c r="B1132" s="93" t="s">
        <v>22</v>
      </c>
      <c r="C1132" s="49">
        <v>19073027</v>
      </c>
      <c r="D1132" s="56" t="s">
        <v>468</v>
      </c>
      <c r="E1132" s="51" t="s">
        <v>67</v>
      </c>
      <c r="F1132" s="69" t="s">
        <v>969</v>
      </c>
      <c r="G1132" s="49"/>
      <c r="H1132" s="49"/>
      <c r="I1132" s="49"/>
      <c r="J1132" s="49"/>
      <c r="K1132" s="55"/>
      <c r="L1132" s="49"/>
      <c r="M1132" s="49"/>
      <c r="N1132" s="49"/>
      <c r="O1132" s="49"/>
      <c r="P1132" s="49">
        <v>650</v>
      </c>
      <c r="Q1132" s="53">
        <f t="shared" si="48"/>
        <v>0</v>
      </c>
      <c r="R1132" s="54">
        <f t="shared" si="49"/>
        <v>650</v>
      </c>
      <c r="S1132" s="54">
        <f t="shared" si="50"/>
        <v>650</v>
      </c>
      <c r="T1132" s="153"/>
      <c r="U1132" s="164"/>
      <c r="V1132" s="199"/>
      <c r="W1132" s="199"/>
      <c r="X1132" s="199"/>
      <c r="Y1132" s="199"/>
      <c r="Z1132" s="199"/>
      <c r="AA1132" s="199"/>
      <c r="AB1132" s="199"/>
      <c r="AC1132" s="199"/>
      <c r="AD1132" s="199"/>
      <c r="AN1132" s="199"/>
      <c r="AO1132" s="199"/>
      <c r="AP1132" s="199"/>
      <c r="AQ1132" s="199"/>
      <c r="AR1132" s="199"/>
      <c r="AS1132" s="199"/>
      <c r="AT1132" s="199"/>
      <c r="AU1132" s="199"/>
      <c r="AV1132" s="199"/>
      <c r="AW1132" s="199"/>
      <c r="AX1132" s="199"/>
      <c r="AY1132" s="199"/>
      <c r="AZ1132" s="199"/>
      <c r="BA1132" s="199"/>
      <c r="BB1132" s="199"/>
      <c r="BC1132" s="199"/>
      <c r="BD1132" s="199"/>
      <c r="BE1132" s="199"/>
      <c r="BF1132" s="199"/>
      <c r="BG1132" s="199"/>
      <c r="BH1132" s="199"/>
      <c r="BI1132" s="199"/>
    </row>
    <row r="1133" spans="1:61" s="3" customFormat="1" ht="17.100000000000001" hidden="1" customHeight="1" outlineLevel="2">
      <c r="A1133" s="151">
        <v>43676</v>
      </c>
      <c r="B1133" s="93" t="s">
        <v>22</v>
      </c>
      <c r="C1133" s="49">
        <v>19073028</v>
      </c>
      <c r="D1133" s="56" t="s">
        <v>468</v>
      </c>
      <c r="E1133" s="51" t="s">
        <v>67</v>
      </c>
      <c r="F1133" s="69" t="s">
        <v>983</v>
      </c>
      <c r="G1133" s="72"/>
      <c r="H1133" s="72"/>
      <c r="I1133" s="72"/>
      <c r="J1133" s="72"/>
      <c r="K1133" s="72"/>
      <c r="L1133" s="72"/>
      <c r="M1133" s="72"/>
      <c r="N1133" s="72"/>
      <c r="O1133" s="72"/>
      <c r="P1133" s="49">
        <v>650</v>
      </c>
      <c r="Q1133" s="53">
        <f t="shared" si="48"/>
        <v>0</v>
      </c>
      <c r="R1133" s="54">
        <f t="shared" si="49"/>
        <v>650</v>
      </c>
      <c r="S1133" s="54">
        <f t="shared" si="50"/>
        <v>650</v>
      </c>
      <c r="T1133" s="152"/>
      <c r="U1133" s="54"/>
      <c r="V1133" s="196"/>
      <c r="W1133" s="196"/>
      <c r="X1133" s="196"/>
      <c r="Y1133" s="196"/>
      <c r="Z1133" s="196"/>
      <c r="AA1133" s="196"/>
      <c r="AB1133" s="196"/>
      <c r="AC1133" s="196"/>
      <c r="AD1133" s="196"/>
      <c r="AN1133" s="196"/>
      <c r="AO1133" s="196"/>
      <c r="AP1133" s="196"/>
      <c r="AQ1133" s="196"/>
      <c r="AR1133" s="196"/>
      <c r="AS1133" s="196"/>
      <c r="AT1133" s="196"/>
      <c r="AU1133" s="196"/>
      <c r="AV1133" s="196"/>
      <c r="AW1133" s="196"/>
      <c r="AX1133" s="196"/>
      <c r="AY1133" s="196"/>
      <c r="AZ1133" s="196"/>
      <c r="BA1133" s="196"/>
      <c r="BB1133" s="196"/>
      <c r="BC1133" s="196"/>
      <c r="BD1133" s="196"/>
      <c r="BE1133" s="196"/>
      <c r="BF1133" s="196"/>
      <c r="BG1133" s="196"/>
      <c r="BH1133" s="196"/>
      <c r="BI1133" s="196"/>
    </row>
    <row r="1134" spans="1:61" s="15" customFormat="1" ht="17.100000000000001" hidden="1" customHeight="1" outlineLevel="2">
      <c r="A1134" s="151">
        <v>43676</v>
      </c>
      <c r="B1134" s="93" t="s">
        <v>22</v>
      </c>
      <c r="C1134" s="49">
        <v>19073029</v>
      </c>
      <c r="D1134" s="56" t="s">
        <v>468</v>
      </c>
      <c r="E1134" s="51" t="s">
        <v>67</v>
      </c>
      <c r="F1134" s="69" t="s">
        <v>974</v>
      </c>
      <c r="G1134" s="49"/>
      <c r="H1134" s="49"/>
      <c r="I1134" s="49"/>
      <c r="J1134" s="49"/>
      <c r="K1134" s="55"/>
      <c r="L1134" s="49"/>
      <c r="M1134" s="49"/>
      <c r="N1134" s="49"/>
      <c r="O1134" s="49"/>
      <c r="P1134" s="49">
        <v>650</v>
      </c>
      <c r="Q1134" s="53">
        <f t="shared" si="48"/>
        <v>0</v>
      </c>
      <c r="R1134" s="54">
        <f t="shared" si="49"/>
        <v>650</v>
      </c>
      <c r="S1134" s="54">
        <f t="shared" si="50"/>
        <v>650</v>
      </c>
      <c r="T1134" s="181"/>
      <c r="U1134" s="182"/>
      <c r="V1134" s="205"/>
      <c r="W1134" s="205"/>
      <c r="X1134" s="205"/>
      <c r="Y1134" s="205"/>
      <c r="Z1134" s="205"/>
      <c r="AA1134" s="205"/>
      <c r="AB1134" s="205"/>
      <c r="AC1134" s="205"/>
      <c r="AD1134" s="205"/>
      <c r="AN1134" s="205"/>
      <c r="AO1134" s="205"/>
      <c r="AP1134" s="205"/>
      <c r="AQ1134" s="205"/>
      <c r="AR1134" s="205"/>
      <c r="AS1134" s="205"/>
      <c r="AT1134" s="205"/>
      <c r="AU1134" s="205"/>
      <c r="AV1134" s="205"/>
      <c r="AW1134" s="205"/>
      <c r="AX1134" s="205"/>
      <c r="AY1134" s="205"/>
      <c r="AZ1134" s="205"/>
      <c r="BA1134" s="205"/>
      <c r="BB1134" s="205"/>
      <c r="BC1134" s="205"/>
      <c r="BD1134" s="205"/>
      <c r="BE1134" s="205"/>
      <c r="BF1134" s="205"/>
      <c r="BG1134" s="205"/>
      <c r="BH1134" s="205"/>
      <c r="BI1134" s="205"/>
    </row>
    <row r="1135" spans="1:61" hidden="1" outlineLevel="2">
      <c r="A1135" s="151">
        <v>43677</v>
      </c>
      <c r="B1135" s="93" t="s">
        <v>22</v>
      </c>
      <c r="C1135" s="49">
        <v>19073107</v>
      </c>
      <c r="D1135" s="50" t="s">
        <v>88</v>
      </c>
      <c r="E1135" s="51" t="s">
        <v>31</v>
      </c>
      <c r="F1135" s="64" t="s">
        <v>998</v>
      </c>
      <c r="G1135" s="49"/>
      <c r="H1135" s="49"/>
      <c r="I1135" s="49"/>
      <c r="J1135" s="49"/>
      <c r="K1135" s="55"/>
      <c r="L1135" s="49"/>
      <c r="M1135" s="49"/>
      <c r="N1135" s="49"/>
      <c r="O1135" s="49"/>
      <c r="P1135" s="49">
        <v>650</v>
      </c>
      <c r="Q1135" s="53">
        <f t="shared" si="48"/>
        <v>0</v>
      </c>
      <c r="R1135" s="54">
        <f t="shared" si="49"/>
        <v>650</v>
      </c>
      <c r="S1135" s="54">
        <f t="shared" si="50"/>
        <v>650</v>
      </c>
      <c r="T1135" s="60"/>
      <c r="U1135" s="48"/>
    </row>
    <row r="1136" spans="1:61" hidden="1" outlineLevel="2">
      <c r="A1136" s="151">
        <v>43677</v>
      </c>
      <c r="B1136" s="93" t="s">
        <v>22</v>
      </c>
      <c r="C1136" s="49">
        <v>19073108</v>
      </c>
      <c r="D1136" s="50" t="s">
        <v>88</v>
      </c>
      <c r="E1136" s="51" t="s">
        <v>31</v>
      </c>
      <c r="F1136" s="64" t="s">
        <v>999</v>
      </c>
      <c r="G1136" s="72"/>
      <c r="H1136" s="72"/>
      <c r="I1136" s="72"/>
      <c r="J1136" s="72"/>
      <c r="K1136" s="72"/>
      <c r="L1136" s="72"/>
      <c r="M1136" s="72"/>
      <c r="N1136" s="72"/>
      <c r="O1136" s="72"/>
      <c r="P1136" s="49">
        <v>650</v>
      </c>
      <c r="Q1136" s="53">
        <f t="shared" si="48"/>
        <v>0</v>
      </c>
      <c r="R1136" s="54">
        <f t="shared" si="49"/>
        <v>650</v>
      </c>
      <c r="S1136" s="54">
        <f t="shared" si="50"/>
        <v>650</v>
      </c>
      <c r="T1136" s="60"/>
      <c r="U1136" s="48"/>
    </row>
    <row r="1137" spans="1:61" hidden="1" outlineLevel="2">
      <c r="A1137" s="151">
        <v>43677</v>
      </c>
      <c r="B1137" s="93" t="s">
        <v>22</v>
      </c>
      <c r="C1137" s="49">
        <v>19073116</v>
      </c>
      <c r="D1137" s="43" t="s">
        <v>60</v>
      </c>
      <c r="E1137" s="51" t="s">
        <v>61</v>
      </c>
      <c r="F1137" s="69" t="s">
        <v>1005</v>
      </c>
      <c r="G1137" s="72"/>
      <c r="H1137" s="72"/>
      <c r="I1137" s="72"/>
      <c r="J1137" s="72"/>
      <c r="K1137" s="72"/>
      <c r="L1137" s="72"/>
      <c r="M1137" s="72"/>
      <c r="N1137" s="72"/>
      <c r="O1137" s="72"/>
      <c r="P1137" s="49">
        <v>650</v>
      </c>
      <c r="Q1137" s="53">
        <f t="shared" si="48"/>
        <v>0</v>
      </c>
      <c r="R1137" s="54">
        <f t="shared" si="49"/>
        <v>650</v>
      </c>
      <c r="S1137" s="54">
        <f t="shared" si="50"/>
        <v>650</v>
      </c>
      <c r="T1137" s="60"/>
      <c r="U1137" s="48"/>
    </row>
    <row r="1138" spans="1:61" ht="16.5" hidden="1" outlineLevel="2">
      <c r="A1138" s="151">
        <v>43677</v>
      </c>
      <c r="B1138" s="93" t="s">
        <v>22</v>
      </c>
      <c r="C1138" s="49">
        <v>19073117</v>
      </c>
      <c r="D1138" s="57" t="s">
        <v>66</v>
      </c>
      <c r="E1138" s="49" t="s">
        <v>67</v>
      </c>
      <c r="F1138" s="69" t="s">
        <v>1006</v>
      </c>
      <c r="G1138" s="49"/>
      <c r="H1138" s="49"/>
      <c r="I1138" s="49"/>
      <c r="J1138" s="49"/>
      <c r="K1138" s="55"/>
      <c r="L1138" s="49"/>
      <c r="M1138" s="49"/>
      <c r="N1138" s="49"/>
      <c r="O1138" s="49"/>
      <c r="P1138" s="49">
        <v>650</v>
      </c>
      <c r="Q1138" s="53">
        <f t="shared" si="48"/>
        <v>0</v>
      </c>
      <c r="R1138" s="54">
        <f t="shared" si="49"/>
        <v>650</v>
      </c>
      <c r="S1138" s="54">
        <f t="shared" si="50"/>
        <v>650</v>
      </c>
      <c r="T1138" s="60"/>
      <c r="U1138" s="48"/>
    </row>
    <row r="1139" spans="1:61" s="18" customFormat="1" ht="17.100000000000001" hidden="1" customHeight="1" outlineLevel="2" thickBot="1">
      <c r="A1139" s="151">
        <v>43677</v>
      </c>
      <c r="B1139" s="93" t="s">
        <v>22</v>
      </c>
      <c r="C1139" s="49">
        <v>19073119</v>
      </c>
      <c r="D1139" s="57" t="s">
        <v>66</v>
      </c>
      <c r="E1139" s="49" t="s">
        <v>67</v>
      </c>
      <c r="F1139" s="64" t="s">
        <v>1009</v>
      </c>
      <c r="G1139" s="49"/>
      <c r="H1139" s="49"/>
      <c r="I1139" s="49"/>
      <c r="J1139" s="49"/>
      <c r="K1139" s="55"/>
      <c r="L1139" s="49"/>
      <c r="M1139" s="49"/>
      <c r="N1139" s="49"/>
      <c r="O1139" s="49"/>
      <c r="P1139" s="49">
        <v>650</v>
      </c>
      <c r="Q1139" s="53">
        <f t="shared" ref="Q1139:Q1204" si="51">I1139+M1139+O1139</f>
        <v>0</v>
      </c>
      <c r="R1139" s="54">
        <f t="shared" ref="R1139:R1204" si="52">G1139+H1139+J1139+K1139+L1139+N1139+P1139</f>
        <v>650</v>
      </c>
      <c r="S1139" s="54">
        <f t="shared" ref="S1139:S1204" si="53">Q1139*0.0637+R1139</f>
        <v>650</v>
      </c>
      <c r="T1139" s="181"/>
      <c r="U1139" s="182"/>
      <c r="V1139" s="208"/>
      <c r="W1139" s="208"/>
      <c r="X1139" s="208"/>
      <c r="Y1139" s="208"/>
      <c r="Z1139" s="208"/>
      <c r="AA1139" s="208"/>
      <c r="AB1139" s="208"/>
      <c r="AC1139" s="208"/>
      <c r="AD1139" s="208"/>
      <c r="AN1139" s="208"/>
      <c r="AO1139" s="208"/>
      <c r="AP1139" s="208"/>
      <c r="AQ1139" s="208"/>
      <c r="AR1139" s="208"/>
      <c r="AS1139" s="208"/>
      <c r="AT1139" s="208"/>
      <c r="AU1139" s="208"/>
      <c r="AV1139" s="208"/>
      <c r="AW1139" s="208"/>
      <c r="AX1139" s="208"/>
      <c r="AY1139" s="208"/>
      <c r="AZ1139" s="208"/>
      <c r="BA1139" s="208"/>
      <c r="BB1139" s="208"/>
      <c r="BC1139" s="208"/>
      <c r="BD1139" s="208"/>
      <c r="BE1139" s="208"/>
      <c r="BF1139" s="208"/>
      <c r="BG1139" s="208"/>
      <c r="BH1139" s="208"/>
      <c r="BI1139" s="208"/>
    </row>
    <row r="1140" spans="1:61" ht="18" hidden="1" outlineLevel="2" thickTop="1">
      <c r="A1140" s="151">
        <v>43677</v>
      </c>
      <c r="B1140" s="93" t="s">
        <v>22</v>
      </c>
      <c r="C1140" s="49">
        <v>19073122</v>
      </c>
      <c r="D1140" s="50" t="s">
        <v>47</v>
      </c>
      <c r="E1140" s="51" t="s">
        <v>54</v>
      </c>
      <c r="F1140" s="69" t="s">
        <v>1012</v>
      </c>
      <c r="G1140" s="49"/>
      <c r="H1140" s="49"/>
      <c r="I1140" s="49"/>
      <c r="J1140" s="49"/>
      <c r="K1140" s="55"/>
      <c r="L1140" s="49"/>
      <c r="M1140" s="49"/>
      <c r="N1140" s="49"/>
      <c r="O1140" s="49"/>
      <c r="P1140" s="49">
        <v>650</v>
      </c>
      <c r="Q1140" s="53">
        <f t="shared" si="51"/>
        <v>0</v>
      </c>
      <c r="R1140" s="54">
        <f t="shared" si="52"/>
        <v>650</v>
      </c>
      <c r="S1140" s="54">
        <f t="shared" si="53"/>
        <v>650</v>
      </c>
      <c r="T1140" s="60"/>
      <c r="U1140" s="48"/>
    </row>
    <row r="1141" spans="1:61" ht="18" hidden="1" customHeight="1" outlineLevel="2">
      <c r="A1141" s="151">
        <v>43677</v>
      </c>
      <c r="B1141" s="93" t="s">
        <v>22</v>
      </c>
      <c r="C1141" s="49">
        <v>19073124</v>
      </c>
      <c r="D1141" s="58" t="s">
        <v>428</v>
      </c>
      <c r="E1141" s="51" t="s">
        <v>34</v>
      </c>
      <c r="F1141" s="69" t="s">
        <v>1015</v>
      </c>
      <c r="G1141" s="49"/>
      <c r="H1141" s="49"/>
      <c r="I1141" s="49"/>
      <c r="J1141" s="49"/>
      <c r="K1141" s="55"/>
      <c r="L1141" s="49"/>
      <c r="M1141" s="49"/>
      <c r="N1141" s="49"/>
      <c r="O1141" s="49"/>
      <c r="P1141" s="49">
        <v>650</v>
      </c>
      <c r="Q1141" s="53">
        <f t="shared" si="51"/>
        <v>0</v>
      </c>
      <c r="R1141" s="54">
        <f t="shared" si="52"/>
        <v>650</v>
      </c>
      <c r="S1141" s="54">
        <f t="shared" si="53"/>
        <v>650</v>
      </c>
      <c r="T1141" s="60"/>
      <c r="U1141" s="48"/>
    </row>
    <row r="1142" spans="1:61" outlineLevel="1" collapsed="1">
      <c r="A1142" s="151"/>
      <c r="B1142" s="94" t="s">
        <v>1071</v>
      </c>
      <c r="C1142" s="49"/>
      <c r="D1142" s="58"/>
      <c r="E1142" s="51"/>
      <c r="F1142" s="69"/>
      <c r="G1142" s="49"/>
      <c r="H1142" s="49"/>
      <c r="I1142" s="49"/>
      <c r="J1142" s="49"/>
      <c r="K1142" s="55"/>
      <c r="L1142" s="49"/>
      <c r="M1142" s="49"/>
      <c r="N1142" s="49"/>
      <c r="O1142" s="49"/>
      <c r="P1142" s="49"/>
      <c r="Q1142" s="53">
        <f>SUBTOTAL(9,Q956:Q1141)</f>
        <v>1178404</v>
      </c>
      <c r="R1142" s="54">
        <f>SUBTOTAL(9,R956:R1141)</f>
        <v>67700</v>
      </c>
      <c r="S1142" s="54">
        <f>SUBTOTAL(9,S956:S1141)</f>
        <v>142764.33480000001</v>
      </c>
      <c r="T1142" s="60" t="s">
        <v>1097</v>
      </c>
      <c r="U1142" s="48">
        <f>67700</f>
        <v>67700</v>
      </c>
    </row>
    <row r="1143" spans="1:61" hidden="1" outlineLevel="2">
      <c r="A1143" s="151">
        <v>43666</v>
      </c>
      <c r="B1143" s="91" t="s">
        <v>679</v>
      </c>
      <c r="C1143" s="49">
        <v>19072003</v>
      </c>
      <c r="D1143" s="43" t="s">
        <v>47</v>
      </c>
      <c r="E1143" s="51" t="s">
        <v>19</v>
      </c>
      <c r="F1143" s="49" t="s">
        <v>618</v>
      </c>
      <c r="G1143" s="50"/>
      <c r="H1143" s="50"/>
      <c r="I1143" s="43"/>
      <c r="J1143" s="43"/>
      <c r="K1143" s="45"/>
      <c r="L1143" s="43"/>
      <c r="M1143" s="43"/>
      <c r="N1143" s="43">
        <v>2398</v>
      </c>
      <c r="O1143" s="43"/>
      <c r="P1143" s="43"/>
      <c r="Q1143" s="53">
        <f t="shared" si="51"/>
        <v>0</v>
      </c>
      <c r="R1143" s="54">
        <f t="shared" si="52"/>
        <v>2398</v>
      </c>
      <c r="S1143" s="54">
        <f t="shared" si="53"/>
        <v>2398</v>
      </c>
      <c r="T1143" s="60"/>
      <c r="U1143" s="48"/>
    </row>
    <row r="1144" spans="1:61" s="10" customFormat="1" hidden="1" outlineLevel="2">
      <c r="A1144" s="151">
        <v>43667</v>
      </c>
      <c r="B1144" s="91" t="s">
        <v>679</v>
      </c>
      <c r="C1144" s="49">
        <v>19072105</v>
      </c>
      <c r="D1144" s="43" t="s">
        <v>47</v>
      </c>
      <c r="E1144" s="51" t="s">
        <v>19</v>
      </c>
      <c r="F1144" s="49" t="s">
        <v>618</v>
      </c>
      <c r="G1144" s="50"/>
      <c r="H1144" s="50"/>
      <c r="I1144" s="43"/>
      <c r="J1144" s="43"/>
      <c r="K1144" s="45"/>
      <c r="L1144" s="43"/>
      <c r="M1144" s="43"/>
      <c r="N1144" s="43">
        <v>2498</v>
      </c>
      <c r="O1144" s="43"/>
      <c r="P1144" s="43"/>
      <c r="Q1144" s="53">
        <f t="shared" si="51"/>
        <v>0</v>
      </c>
      <c r="R1144" s="54">
        <f t="shared" si="52"/>
        <v>2498</v>
      </c>
      <c r="S1144" s="54">
        <f t="shared" si="53"/>
        <v>2498</v>
      </c>
      <c r="T1144" s="60"/>
      <c r="U1144" s="48"/>
      <c r="V1144" s="200"/>
      <c r="W1144" s="200"/>
      <c r="X1144" s="200"/>
      <c r="Y1144" s="200"/>
      <c r="Z1144" s="200"/>
      <c r="AA1144" s="200"/>
      <c r="AB1144" s="200"/>
      <c r="AC1144" s="200"/>
      <c r="AD1144" s="200"/>
      <c r="AN1144" s="200"/>
      <c r="AO1144" s="200"/>
      <c r="AP1144" s="200"/>
      <c r="AQ1144" s="200"/>
      <c r="AR1144" s="200"/>
      <c r="AS1144" s="200"/>
      <c r="AT1144" s="200"/>
      <c r="AU1144" s="200"/>
      <c r="AV1144" s="200"/>
      <c r="AW1144" s="200"/>
      <c r="AX1144" s="200"/>
      <c r="AY1144" s="200"/>
      <c r="AZ1144" s="200"/>
      <c r="BA1144" s="200"/>
      <c r="BB1144" s="200"/>
      <c r="BC1144" s="200"/>
      <c r="BD1144" s="200"/>
      <c r="BE1144" s="200"/>
      <c r="BF1144" s="200"/>
      <c r="BG1144" s="200"/>
      <c r="BH1144" s="200"/>
      <c r="BI1144" s="200"/>
    </row>
    <row r="1145" spans="1:61" s="138" customFormat="1" outlineLevel="1" collapsed="1">
      <c r="A1145" s="154"/>
      <c r="B1145" s="114" t="s">
        <v>1072</v>
      </c>
      <c r="C1145" s="115"/>
      <c r="D1145" s="113"/>
      <c r="E1145" s="117"/>
      <c r="F1145" s="115"/>
      <c r="G1145" s="116"/>
      <c r="H1145" s="116"/>
      <c r="I1145" s="113"/>
      <c r="J1145" s="113"/>
      <c r="K1145" s="118"/>
      <c r="L1145" s="113"/>
      <c r="M1145" s="113"/>
      <c r="N1145" s="113"/>
      <c r="O1145" s="113"/>
      <c r="P1145" s="113"/>
      <c r="Q1145" s="120">
        <f>SUBTOTAL(9,Q1143:Q1144)</f>
        <v>0</v>
      </c>
      <c r="R1145" s="121">
        <f>SUBTOTAL(9,R1143:R1144)</f>
        <v>4896</v>
      </c>
      <c r="S1145" s="121">
        <f>SUBTOTAL(9,S1143:S1144)</f>
        <v>4896</v>
      </c>
      <c r="T1145" s="119" t="s">
        <v>1086</v>
      </c>
      <c r="U1145" s="155"/>
      <c r="V1145" s="200"/>
      <c r="W1145" s="200"/>
      <c r="X1145" s="200"/>
      <c r="Y1145" s="200"/>
      <c r="Z1145" s="200"/>
      <c r="AA1145" s="200"/>
      <c r="AB1145" s="200"/>
      <c r="AC1145" s="200"/>
      <c r="AD1145" s="200"/>
      <c r="AN1145" s="200"/>
      <c r="AO1145" s="200"/>
      <c r="AP1145" s="200"/>
      <c r="AQ1145" s="200"/>
      <c r="AR1145" s="200"/>
      <c r="AS1145" s="200"/>
      <c r="AT1145" s="200"/>
      <c r="AU1145" s="200"/>
      <c r="AV1145" s="200"/>
      <c r="AW1145" s="200"/>
      <c r="AX1145" s="200"/>
      <c r="AY1145" s="200"/>
      <c r="AZ1145" s="200"/>
      <c r="BA1145" s="200"/>
      <c r="BB1145" s="200"/>
      <c r="BC1145" s="200"/>
      <c r="BD1145" s="200"/>
      <c r="BE1145" s="200"/>
      <c r="BF1145" s="200"/>
      <c r="BG1145" s="200"/>
      <c r="BH1145" s="200"/>
      <c r="BI1145" s="200"/>
    </row>
    <row r="1146" spans="1:61" s="10" customFormat="1" hidden="1" outlineLevel="2">
      <c r="A1146" s="151">
        <v>43656</v>
      </c>
      <c r="B1146" s="91" t="s">
        <v>348</v>
      </c>
      <c r="C1146" s="49">
        <v>19071004</v>
      </c>
      <c r="D1146" s="50" t="s">
        <v>39</v>
      </c>
      <c r="E1146" s="51" t="s">
        <v>73</v>
      </c>
      <c r="F1146" s="49" t="s">
        <v>349</v>
      </c>
      <c r="G1146" s="50">
        <v>2651.76</v>
      </c>
      <c r="H1146" s="50"/>
      <c r="I1146" s="43"/>
      <c r="J1146" s="43"/>
      <c r="K1146" s="45"/>
      <c r="L1146" s="43"/>
      <c r="M1146" s="43"/>
      <c r="N1146" s="43"/>
      <c r="O1146" s="43"/>
      <c r="P1146" s="43"/>
      <c r="Q1146" s="53">
        <f t="shared" si="51"/>
        <v>0</v>
      </c>
      <c r="R1146" s="54">
        <f t="shared" si="52"/>
        <v>2651.76</v>
      </c>
      <c r="S1146" s="54">
        <f t="shared" si="53"/>
        <v>2651.76</v>
      </c>
      <c r="T1146" s="60"/>
      <c r="U1146" s="48"/>
      <c r="V1146" s="200"/>
      <c r="W1146" s="200"/>
      <c r="X1146" s="200"/>
      <c r="Y1146" s="200"/>
      <c r="Z1146" s="200"/>
      <c r="AA1146" s="200"/>
      <c r="AB1146" s="200"/>
      <c r="AC1146" s="200"/>
      <c r="AD1146" s="200"/>
      <c r="AN1146" s="200"/>
      <c r="AO1146" s="200"/>
      <c r="AP1146" s="200"/>
      <c r="AQ1146" s="200"/>
      <c r="AR1146" s="200"/>
      <c r="AS1146" s="200"/>
      <c r="AT1146" s="200"/>
      <c r="AU1146" s="200"/>
      <c r="AV1146" s="200"/>
      <c r="AW1146" s="200"/>
      <c r="AX1146" s="200"/>
      <c r="AY1146" s="200"/>
      <c r="AZ1146" s="200"/>
      <c r="BA1146" s="200"/>
      <c r="BB1146" s="200"/>
      <c r="BC1146" s="200"/>
      <c r="BD1146" s="200"/>
      <c r="BE1146" s="200"/>
      <c r="BF1146" s="200"/>
      <c r="BG1146" s="200"/>
      <c r="BH1146" s="200"/>
      <c r="BI1146" s="200"/>
    </row>
    <row r="1147" spans="1:61" hidden="1" outlineLevel="2">
      <c r="A1147" s="151">
        <v>43657</v>
      </c>
      <c r="B1147" s="91" t="s">
        <v>348</v>
      </c>
      <c r="C1147" s="49">
        <v>19071103</v>
      </c>
      <c r="D1147" s="50" t="s">
        <v>39</v>
      </c>
      <c r="E1147" s="51" t="s">
        <v>73</v>
      </c>
      <c r="F1147" s="49" t="s">
        <v>349</v>
      </c>
      <c r="G1147" s="50">
        <v>2651.76</v>
      </c>
      <c r="H1147" s="50"/>
      <c r="I1147" s="43"/>
      <c r="J1147" s="43"/>
      <c r="K1147" s="45"/>
      <c r="L1147" s="43"/>
      <c r="M1147" s="43"/>
      <c r="N1147" s="43"/>
      <c r="O1147" s="43"/>
      <c r="P1147" s="43"/>
      <c r="Q1147" s="53">
        <f t="shared" si="51"/>
        <v>0</v>
      </c>
      <c r="R1147" s="54">
        <f t="shared" si="52"/>
        <v>2651.76</v>
      </c>
      <c r="S1147" s="54">
        <f t="shared" si="53"/>
        <v>2651.76</v>
      </c>
      <c r="T1147" s="60"/>
      <c r="U1147" s="48"/>
    </row>
    <row r="1148" spans="1:61" hidden="1" outlineLevel="2">
      <c r="A1148" s="151">
        <v>43659</v>
      </c>
      <c r="B1148" s="91" t="s">
        <v>348</v>
      </c>
      <c r="C1148" s="49">
        <v>19071301</v>
      </c>
      <c r="D1148" s="50" t="s">
        <v>33</v>
      </c>
      <c r="E1148" s="51" t="s">
        <v>61</v>
      </c>
      <c r="F1148" s="49" t="s">
        <v>455</v>
      </c>
      <c r="G1148" s="50">
        <v>2248.1999999999998</v>
      </c>
      <c r="H1148" s="50"/>
      <c r="I1148" s="43"/>
      <c r="J1148" s="43"/>
      <c r="K1148" s="45"/>
      <c r="L1148" s="43"/>
      <c r="M1148" s="43"/>
      <c r="N1148" s="43"/>
      <c r="O1148" s="43"/>
      <c r="P1148" s="43"/>
      <c r="Q1148" s="53">
        <f t="shared" si="51"/>
        <v>0</v>
      </c>
      <c r="R1148" s="54">
        <f t="shared" si="52"/>
        <v>2248.1999999999998</v>
      </c>
      <c r="S1148" s="54">
        <f t="shared" si="53"/>
        <v>2248.1999999999998</v>
      </c>
      <c r="T1148" s="60"/>
      <c r="U1148" s="48"/>
    </row>
    <row r="1149" spans="1:61" s="10" customFormat="1" hidden="1" outlineLevel="2">
      <c r="A1149" s="151">
        <v>43663</v>
      </c>
      <c r="B1149" s="91" t="s">
        <v>348</v>
      </c>
      <c r="C1149" s="49">
        <v>19071701</v>
      </c>
      <c r="D1149" s="43" t="s">
        <v>102</v>
      </c>
      <c r="E1149" s="51" t="s">
        <v>61</v>
      </c>
      <c r="F1149" s="49" t="s">
        <v>583</v>
      </c>
      <c r="G1149" s="43">
        <v>2347.2600000000002</v>
      </c>
      <c r="H1149" s="43"/>
      <c r="I1149" s="43"/>
      <c r="J1149" s="43"/>
      <c r="K1149" s="45"/>
      <c r="L1149" s="43"/>
      <c r="M1149" s="43"/>
      <c r="N1149" s="43"/>
      <c r="O1149" s="43"/>
      <c r="P1149" s="43"/>
      <c r="Q1149" s="53">
        <f t="shared" si="51"/>
        <v>0</v>
      </c>
      <c r="R1149" s="54">
        <f t="shared" si="52"/>
        <v>2347.2600000000002</v>
      </c>
      <c r="S1149" s="54">
        <f t="shared" si="53"/>
        <v>2347.2600000000002</v>
      </c>
      <c r="T1149" s="60"/>
      <c r="U1149" s="48"/>
      <c r="V1149" s="200"/>
      <c r="W1149" s="200"/>
      <c r="X1149" s="200"/>
      <c r="Y1149" s="200"/>
      <c r="Z1149" s="200"/>
      <c r="AA1149" s="200"/>
      <c r="AB1149" s="200"/>
      <c r="AC1149" s="200"/>
      <c r="AD1149" s="200"/>
      <c r="AN1149" s="200"/>
      <c r="AO1149" s="200"/>
      <c r="AP1149" s="200"/>
      <c r="AQ1149" s="200"/>
      <c r="AR1149" s="200"/>
      <c r="AS1149" s="200"/>
      <c r="AT1149" s="200"/>
      <c r="AU1149" s="200"/>
      <c r="AV1149" s="200"/>
      <c r="AW1149" s="200"/>
      <c r="AX1149" s="200"/>
      <c r="AY1149" s="200"/>
      <c r="AZ1149" s="200"/>
      <c r="BA1149" s="200"/>
      <c r="BB1149" s="200"/>
      <c r="BC1149" s="200"/>
      <c r="BD1149" s="200"/>
      <c r="BE1149" s="200"/>
      <c r="BF1149" s="200"/>
      <c r="BG1149" s="200"/>
      <c r="BH1149" s="200"/>
      <c r="BI1149" s="200"/>
    </row>
    <row r="1150" spans="1:61" customFormat="1" hidden="1" outlineLevel="2">
      <c r="A1150" s="151">
        <v>43664</v>
      </c>
      <c r="B1150" s="91" t="s">
        <v>348</v>
      </c>
      <c r="C1150" s="49">
        <v>19071801</v>
      </c>
      <c r="D1150" s="43" t="s">
        <v>102</v>
      </c>
      <c r="E1150" s="51" t="s">
        <v>61</v>
      </c>
      <c r="F1150" s="49" t="s">
        <v>583</v>
      </c>
      <c r="G1150" s="43">
        <v>2347.2600000000002</v>
      </c>
      <c r="H1150" s="43"/>
      <c r="I1150" s="43"/>
      <c r="J1150" s="43"/>
      <c r="K1150" s="45"/>
      <c r="L1150" s="43"/>
      <c r="M1150" s="43"/>
      <c r="N1150" s="43"/>
      <c r="O1150" s="43"/>
      <c r="P1150" s="43"/>
      <c r="Q1150" s="53">
        <f t="shared" si="51"/>
        <v>0</v>
      </c>
      <c r="R1150" s="54">
        <f t="shared" si="52"/>
        <v>2347.2600000000002</v>
      </c>
      <c r="S1150" s="54">
        <f t="shared" si="53"/>
        <v>2347.2600000000002</v>
      </c>
      <c r="T1150" s="72"/>
      <c r="U1150" s="185"/>
      <c r="V1150" s="210"/>
      <c r="W1150" s="210"/>
      <c r="X1150" s="210"/>
      <c r="Y1150" s="210"/>
      <c r="Z1150" s="210"/>
      <c r="AA1150" s="210"/>
      <c r="AB1150" s="210"/>
      <c r="AC1150" s="210"/>
      <c r="AD1150" s="210"/>
      <c r="AN1150" s="210"/>
      <c r="AO1150" s="210"/>
      <c r="AP1150" s="210"/>
      <c r="AQ1150" s="210"/>
      <c r="AR1150" s="210"/>
      <c r="AS1150" s="210"/>
      <c r="AT1150" s="210"/>
      <c r="AU1150" s="210"/>
      <c r="AV1150" s="210"/>
      <c r="AW1150" s="210"/>
      <c r="AX1150" s="210"/>
      <c r="AY1150" s="210"/>
      <c r="AZ1150" s="210"/>
      <c r="BA1150" s="210"/>
      <c r="BB1150" s="210"/>
      <c r="BC1150" s="210"/>
      <c r="BD1150" s="210"/>
      <c r="BE1150" s="210"/>
      <c r="BF1150" s="210"/>
      <c r="BG1150" s="210"/>
      <c r="BH1150" s="210"/>
      <c r="BI1150" s="210"/>
    </row>
    <row r="1151" spans="1:61" s="3" customFormat="1" ht="17.100000000000001" hidden="1" customHeight="1" outlineLevel="2">
      <c r="A1151" s="151">
        <v>43664</v>
      </c>
      <c r="B1151" s="91" t="s">
        <v>348</v>
      </c>
      <c r="C1151" s="49">
        <v>19071803</v>
      </c>
      <c r="D1151" s="43" t="s">
        <v>47</v>
      </c>
      <c r="E1151" s="51" t="s">
        <v>19</v>
      </c>
      <c r="F1151" s="49" t="s">
        <v>618</v>
      </c>
      <c r="G1151" s="43">
        <v>2086.2600000000002</v>
      </c>
      <c r="H1151" s="43"/>
      <c r="I1151" s="43"/>
      <c r="J1151" s="43"/>
      <c r="K1151" s="45"/>
      <c r="L1151" s="43"/>
      <c r="M1151" s="43"/>
      <c r="N1151" s="43"/>
      <c r="O1151" s="43"/>
      <c r="P1151" s="43"/>
      <c r="Q1151" s="53">
        <f t="shared" si="51"/>
        <v>0</v>
      </c>
      <c r="R1151" s="54">
        <f t="shared" si="52"/>
        <v>2086.2600000000002</v>
      </c>
      <c r="S1151" s="54">
        <f t="shared" si="53"/>
        <v>2086.2600000000002</v>
      </c>
      <c r="T1151" s="152"/>
      <c r="U1151" s="54"/>
      <c r="V1151" s="196"/>
      <c r="W1151" s="196"/>
      <c r="X1151" s="196"/>
      <c r="Y1151" s="196"/>
      <c r="Z1151" s="196"/>
      <c r="AA1151" s="196"/>
      <c r="AB1151" s="196"/>
      <c r="AC1151" s="196"/>
      <c r="AD1151" s="196"/>
      <c r="AN1151" s="196"/>
      <c r="AO1151" s="196"/>
      <c r="AP1151" s="196"/>
      <c r="AQ1151" s="196"/>
      <c r="AR1151" s="196"/>
      <c r="AS1151" s="196"/>
      <c r="AT1151" s="196"/>
      <c r="AU1151" s="196"/>
      <c r="AV1151" s="196"/>
      <c r="AW1151" s="196"/>
      <c r="AX1151" s="196"/>
      <c r="AY1151" s="196"/>
      <c r="AZ1151" s="196"/>
      <c r="BA1151" s="196"/>
      <c r="BB1151" s="196"/>
      <c r="BC1151" s="196"/>
      <c r="BD1151" s="196"/>
      <c r="BE1151" s="196"/>
      <c r="BF1151" s="196"/>
      <c r="BG1151" s="196"/>
      <c r="BH1151" s="196"/>
      <c r="BI1151" s="196"/>
    </row>
    <row r="1152" spans="1:61" s="3" customFormat="1" ht="17.100000000000001" hidden="1" customHeight="1" outlineLevel="2">
      <c r="A1152" s="151">
        <v>43664</v>
      </c>
      <c r="B1152" s="91" t="s">
        <v>348</v>
      </c>
      <c r="C1152" s="49">
        <v>19071805</v>
      </c>
      <c r="D1152" s="43" t="s">
        <v>18</v>
      </c>
      <c r="E1152" s="51" t="s">
        <v>54</v>
      </c>
      <c r="F1152" s="49" t="s">
        <v>526</v>
      </c>
      <c r="G1152" s="43">
        <v>2173.2600000000002</v>
      </c>
      <c r="H1152" s="43"/>
      <c r="I1152" s="43"/>
      <c r="J1152" s="43"/>
      <c r="K1152" s="45"/>
      <c r="L1152" s="43"/>
      <c r="M1152" s="43"/>
      <c r="N1152" s="43"/>
      <c r="O1152" s="43"/>
      <c r="P1152" s="43"/>
      <c r="Q1152" s="53">
        <f t="shared" si="51"/>
        <v>0</v>
      </c>
      <c r="R1152" s="54">
        <f t="shared" si="52"/>
        <v>2173.2600000000002</v>
      </c>
      <c r="S1152" s="54">
        <f t="shared" si="53"/>
        <v>2173.2600000000002</v>
      </c>
      <c r="T1152" s="152"/>
      <c r="U1152" s="54"/>
      <c r="V1152" s="196"/>
      <c r="W1152" s="196"/>
      <c r="X1152" s="196"/>
      <c r="Y1152" s="196"/>
      <c r="Z1152" s="196"/>
      <c r="AA1152" s="196"/>
      <c r="AB1152" s="196"/>
      <c r="AC1152" s="196"/>
      <c r="AD1152" s="196"/>
      <c r="AN1152" s="196"/>
      <c r="AO1152" s="196"/>
      <c r="AP1152" s="196"/>
      <c r="AQ1152" s="196"/>
      <c r="AR1152" s="196"/>
      <c r="AS1152" s="196"/>
      <c r="AT1152" s="196"/>
      <c r="AU1152" s="196"/>
      <c r="AV1152" s="196"/>
      <c r="AW1152" s="196"/>
      <c r="AX1152" s="196"/>
      <c r="AY1152" s="196"/>
      <c r="AZ1152" s="196"/>
      <c r="BA1152" s="196"/>
      <c r="BB1152" s="196"/>
      <c r="BC1152" s="196"/>
      <c r="BD1152" s="196"/>
      <c r="BE1152" s="196"/>
      <c r="BF1152" s="196"/>
      <c r="BG1152" s="196"/>
      <c r="BH1152" s="196"/>
      <c r="BI1152" s="196"/>
    </row>
    <row r="1153" spans="1:61" s="3" customFormat="1" ht="17.100000000000001" hidden="1" customHeight="1" outlineLevel="2">
      <c r="A1153" s="151">
        <v>43665</v>
      </c>
      <c r="B1153" s="91" t="s">
        <v>348</v>
      </c>
      <c r="C1153" s="49">
        <v>19071902</v>
      </c>
      <c r="D1153" s="43" t="s">
        <v>47</v>
      </c>
      <c r="E1153" s="51" t="s">
        <v>19</v>
      </c>
      <c r="F1153" s="49" t="s">
        <v>618</v>
      </c>
      <c r="G1153" s="43">
        <v>2173.2600000000002</v>
      </c>
      <c r="H1153" s="43"/>
      <c r="I1153" s="43"/>
      <c r="J1153" s="43"/>
      <c r="K1153" s="45"/>
      <c r="L1153" s="43"/>
      <c r="M1153" s="43"/>
      <c r="N1153" s="43"/>
      <c r="O1153" s="43"/>
      <c r="P1153" s="43"/>
      <c r="Q1153" s="53">
        <f t="shared" si="51"/>
        <v>0</v>
      </c>
      <c r="R1153" s="54">
        <f t="shared" si="52"/>
        <v>2173.2600000000002</v>
      </c>
      <c r="S1153" s="54">
        <f t="shared" si="53"/>
        <v>2173.2600000000002</v>
      </c>
      <c r="T1153" s="152"/>
      <c r="U1153" s="54"/>
      <c r="V1153" s="196"/>
      <c r="W1153" s="196"/>
      <c r="X1153" s="196"/>
      <c r="Y1153" s="196"/>
      <c r="Z1153" s="196"/>
      <c r="AA1153" s="196"/>
      <c r="AB1153" s="196"/>
      <c r="AC1153" s="196"/>
      <c r="AD1153" s="196"/>
      <c r="AN1153" s="196"/>
      <c r="AO1153" s="196"/>
      <c r="AP1153" s="196"/>
      <c r="AQ1153" s="196"/>
      <c r="AR1153" s="196"/>
      <c r="AS1153" s="196"/>
      <c r="AT1153" s="196"/>
      <c r="AU1153" s="196"/>
      <c r="AV1153" s="196"/>
      <c r="AW1153" s="196"/>
      <c r="AX1153" s="196"/>
      <c r="AY1153" s="196"/>
      <c r="AZ1153" s="196"/>
      <c r="BA1153" s="196"/>
      <c r="BB1153" s="196"/>
      <c r="BC1153" s="196"/>
      <c r="BD1153" s="196"/>
      <c r="BE1153" s="196"/>
      <c r="BF1153" s="196"/>
      <c r="BG1153" s="196"/>
      <c r="BH1153" s="196"/>
      <c r="BI1153" s="196"/>
    </row>
    <row r="1154" spans="1:61" s="10" customFormat="1" hidden="1" outlineLevel="2">
      <c r="A1154" s="151">
        <v>43666</v>
      </c>
      <c r="B1154" s="91" t="s">
        <v>348</v>
      </c>
      <c r="C1154" s="49">
        <v>19072002</v>
      </c>
      <c r="D1154" s="50" t="s">
        <v>23</v>
      </c>
      <c r="E1154" s="51" t="s">
        <v>629</v>
      </c>
      <c r="F1154" s="49" t="s">
        <v>678</v>
      </c>
      <c r="G1154" s="50">
        <v>1999.26</v>
      </c>
      <c r="H1154" s="50"/>
      <c r="I1154" s="43"/>
      <c r="J1154" s="43"/>
      <c r="K1154" s="45"/>
      <c r="L1154" s="43"/>
      <c r="M1154" s="43"/>
      <c r="N1154" s="43"/>
      <c r="O1154" s="43"/>
      <c r="P1154" s="43"/>
      <c r="Q1154" s="53">
        <f t="shared" si="51"/>
        <v>0</v>
      </c>
      <c r="R1154" s="54">
        <f t="shared" si="52"/>
        <v>1999.26</v>
      </c>
      <c r="S1154" s="54">
        <f t="shared" si="53"/>
        <v>1999.26</v>
      </c>
      <c r="T1154" s="60"/>
      <c r="U1154" s="48"/>
      <c r="V1154" s="200"/>
      <c r="W1154" s="200"/>
      <c r="X1154" s="200"/>
      <c r="Y1154" s="200"/>
      <c r="Z1154" s="200"/>
      <c r="AA1154" s="200"/>
      <c r="AB1154" s="200"/>
      <c r="AC1154" s="200"/>
      <c r="AD1154" s="200"/>
      <c r="AN1154" s="200"/>
      <c r="AO1154" s="200"/>
      <c r="AP1154" s="200"/>
      <c r="AQ1154" s="200"/>
      <c r="AR1154" s="200"/>
      <c r="AS1154" s="200"/>
      <c r="AT1154" s="200"/>
      <c r="AU1154" s="200"/>
      <c r="AV1154" s="200"/>
      <c r="AW1154" s="200"/>
      <c r="AX1154" s="200"/>
      <c r="AY1154" s="200"/>
      <c r="AZ1154" s="200"/>
      <c r="BA1154" s="200"/>
      <c r="BB1154" s="200"/>
      <c r="BC1154" s="200"/>
      <c r="BD1154" s="200"/>
      <c r="BE1154" s="200"/>
      <c r="BF1154" s="200"/>
      <c r="BG1154" s="200"/>
      <c r="BH1154" s="200"/>
      <c r="BI1154" s="200"/>
    </row>
    <row r="1155" spans="1:61" s="3" customFormat="1" ht="17.100000000000001" hidden="1" customHeight="1" outlineLevel="2">
      <c r="A1155" s="151">
        <v>43667</v>
      </c>
      <c r="B1155" s="91" t="s">
        <v>348</v>
      </c>
      <c r="C1155" s="49">
        <v>19072103</v>
      </c>
      <c r="D1155" s="50" t="s">
        <v>23</v>
      </c>
      <c r="E1155" s="51" t="s">
        <v>629</v>
      </c>
      <c r="F1155" s="49" t="s">
        <v>678</v>
      </c>
      <c r="G1155" s="50">
        <v>2173.2600000000002</v>
      </c>
      <c r="H1155" s="50"/>
      <c r="I1155" s="43"/>
      <c r="J1155" s="43"/>
      <c r="K1155" s="45"/>
      <c r="L1155" s="43"/>
      <c r="M1155" s="43"/>
      <c r="N1155" s="43"/>
      <c r="O1155" s="43"/>
      <c r="P1155" s="43"/>
      <c r="Q1155" s="53">
        <f t="shared" si="51"/>
        <v>0</v>
      </c>
      <c r="R1155" s="54">
        <f t="shared" si="52"/>
        <v>2173.2600000000002</v>
      </c>
      <c r="S1155" s="54">
        <f t="shared" si="53"/>
        <v>2173.2600000000002</v>
      </c>
      <c r="T1155" s="152"/>
      <c r="U1155" s="54"/>
      <c r="V1155" s="196"/>
      <c r="W1155" s="196"/>
      <c r="X1155" s="196"/>
      <c r="Y1155" s="196"/>
      <c r="Z1155" s="196"/>
      <c r="AA1155" s="196"/>
      <c r="AB1155" s="196"/>
      <c r="AC1155" s="196"/>
      <c r="AD1155" s="196"/>
      <c r="AN1155" s="196"/>
      <c r="AO1155" s="196"/>
      <c r="AP1155" s="196"/>
      <c r="AQ1155" s="196"/>
      <c r="AR1155" s="196"/>
      <c r="AS1155" s="196"/>
      <c r="AT1155" s="196"/>
      <c r="AU1155" s="196"/>
      <c r="AV1155" s="196"/>
      <c r="AW1155" s="196"/>
      <c r="AX1155" s="196"/>
      <c r="AY1155" s="196"/>
      <c r="AZ1155" s="196"/>
      <c r="BA1155" s="196"/>
      <c r="BB1155" s="196"/>
      <c r="BC1155" s="196"/>
      <c r="BD1155" s="196"/>
      <c r="BE1155" s="196"/>
      <c r="BF1155" s="196"/>
      <c r="BG1155" s="196"/>
      <c r="BH1155" s="196"/>
      <c r="BI1155" s="196"/>
    </row>
    <row r="1156" spans="1:61" s="3" customFormat="1" ht="17.100000000000001" hidden="1" customHeight="1" outlineLevel="2">
      <c r="A1156" s="151">
        <v>43668</v>
      </c>
      <c r="B1156" s="91" t="s">
        <v>348</v>
      </c>
      <c r="C1156" s="49">
        <v>19072202</v>
      </c>
      <c r="D1156" s="44" t="s">
        <v>47</v>
      </c>
      <c r="E1156" s="51" t="s">
        <v>19</v>
      </c>
      <c r="F1156" s="49" t="s">
        <v>618</v>
      </c>
      <c r="G1156" s="43">
        <v>2173.2600000000002</v>
      </c>
      <c r="H1156" s="43"/>
      <c r="I1156" s="43"/>
      <c r="J1156" s="43"/>
      <c r="K1156" s="45"/>
      <c r="L1156" s="43"/>
      <c r="M1156" s="43"/>
      <c r="N1156" s="43"/>
      <c r="O1156" s="43"/>
      <c r="P1156" s="43"/>
      <c r="Q1156" s="53">
        <f t="shared" si="51"/>
        <v>0</v>
      </c>
      <c r="R1156" s="54">
        <f t="shared" si="52"/>
        <v>2173.2600000000002</v>
      </c>
      <c r="S1156" s="54">
        <f t="shared" si="53"/>
        <v>2173.2600000000002</v>
      </c>
      <c r="T1156" s="152"/>
      <c r="U1156" s="54"/>
      <c r="V1156" s="196"/>
      <c r="W1156" s="196"/>
      <c r="X1156" s="196"/>
      <c r="Y1156" s="196"/>
      <c r="Z1156" s="196"/>
      <c r="AA1156" s="196"/>
      <c r="AB1156" s="196"/>
      <c r="AC1156" s="196"/>
      <c r="AD1156" s="196"/>
      <c r="AN1156" s="196"/>
      <c r="AO1156" s="196"/>
      <c r="AP1156" s="196"/>
      <c r="AQ1156" s="196"/>
      <c r="AR1156" s="196"/>
      <c r="AS1156" s="196"/>
      <c r="AT1156" s="196"/>
      <c r="AU1156" s="196"/>
      <c r="AV1156" s="196"/>
      <c r="AW1156" s="196"/>
      <c r="AX1156" s="196"/>
      <c r="AY1156" s="196"/>
      <c r="AZ1156" s="196"/>
      <c r="BA1156" s="196"/>
      <c r="BB1156" s="196"/>
      <c r="BC1156" s="196"/>
      <c r="BD1156" s="196"/>
      <c r="BE1156" s="196"/>
      <c r="BF1156" s="196"/>
      <c r="BG1156" s="196"/>
      <c r="BH1156" s="196"/>
      <c r="BI1156" s="196"/>
    </row>
    <row r="1157" spans="1:61" s="3" customFormat="1" ht="17.100000000000001" hidden="1" customHeight="1" outlineLevel="2">
      <c r="A1157" s="151">
        <v>43672</v>
      </c>
      <c r="B1157" s="91" t="s">
        <v>348</v>
      </c>
      <c r="C1157" s="49">
        <v>19072604</v>
      </c>
      <c r="D1157" s="43" t="s">
        <v>33</v>
      </c>
      <c r="E1157" s="51" t="s">
        <v>54</v>
      </c>
      <c r="F1157" s="49" t="s">
        <v>854</v>
      </c>
      <c r="G1157" s="43">
        <v>2173.2600000000002</v>
      </c>
      <c r="H1157" s="43"/>
      <c r="I1157" s="43"/>
      <c r="J1157" s="43"/>
      <c r="K1157" s="45"/>
      <c r="L1157" s="43"/>
      <c r="M1157" s="43"/>
      <c r="N1157" s="43"/>
      <c r="O1157" s="43"/>
      <c r="P1157" s="43"/>
      <c r="Q1157" s="53">
        <f t="shared" si="51"/>
        <v>0</v>
      </c>
      <c r="R1157" s="54">
        <f t="shared" si="52"/>
        <v>2173.2600000000002</v>
      </c>
      <c r="S1157" s="54">
        <f t="shared" si="53"/>
        <v>2173.2600000000002</v>
      </c>
      <c r="T1157" s="152"/>
      <c r="U1157" s="54"/>
      <c r="V1157" s="196"/>
      <c r="W1157" s="196"/>
      <c r="X1157" s="196"/>
      <c r="Y1157" s="196"/>
      <c r="Z1157" s="196"/>
      <c r="AA1157" s="196"/>
      <c r="AB1157" s="196"/>
      <c r="AC1157" s="196"/>
      <c r="AD1157" s="196"/>
      <c r="AN1157" s="196"/>
      <c r="AO1157" s="196"/>
      <c r="AP1157" s="196"/>
      <c r="AQ1157" s="196"/>
      <c r="AR1157" s="196"/>
      <c r="AS1157" s="196"/>
      <c r="AT1157" s="196"/>
      <c r="AU1157" s="196"/>
      <c r="AV1157" s="196"/>
      <c r="AW1157" s="196"/>
      <c r="AX1157" s="196"/>
      <c r="AY1157" s="196"/>
      <c r="AZ1157" s="196"/>
      <c r="BA1157" s="196"/>
      <c r="BB1157" s="196"/>
      <c r="BC1157" s="196"/>
      <c r="BD1157" s="196"/>
      <c r="BE1157" s="196"/>
      <c r="BF1157" s="196"/>
      <c r="BG1157" s="196"/>
      <c r="BH1157" s="196"/>
      <c r="BI1157" s="196"/>
    </row>
    <row r="1158" spans="1:61" s="3" customFormat="1" ht="17.100000000000001" customHeight="1" outlineLevel="1" collapsed="1">
      <c r="A1158" s="151"/>
      <c r="B1158" s="92" t="s">
        <v>1073</v>
      </c>
      <c r="C1158" s="49"/>
      <c r="D1158" s="43"/>
      <c r="E1158" s="51"/>
      <c r="F1158" s="49"/>
      <c r="G1158" s="43"/>
      <c r="H1158" s="43"/>
      <c r="I1158" s="43"/>
      <c r="J1158" s="43"/>
      <c r="K1158" s="45"/>
      <c r="L1158" s="43"/>
      <c r="M1158" s="43"/>
      <c r="N1158" s="43"/>
      <c r="O1158" s="43"/>
      <c r="P1158" s="43"/>
      <c r="Q1158" s="53">
        <f>SUBTOTAL(9,Q1146:Q1157)</f>
        <v>0</v>
      </c>
      <c r="R1158" s="54">
        <f>SUBTOTAL(9,R1146:R1157)</f>
        <v>27198.060000000005</v>
      </c>
      <c r="S1158" s="54">
        <f>SUBTOTAL(9,S1146:S1157)</f>
        <v>27198.060000000005</v>
      </c>
      <c r="T1158" s="152" t="s">
        <v>1098</v>
      </c>
      <c r="U1158" s="54">
        <f>10692.3</f>
        <v>10692.3</v>
      </c>
      <c r="V1158" s="196"/>
      <c r="W1158" s="196"/>
      <c r="X1158" s="196"/>
      <c r="Y1158" s="196"/>
      <c r="Z1158" s="196"/>
      <c r="AA1158" s="196"/>
      <c r="AB1158" s="196"/>
      <c r="AC1158" s="196"/>
      <c r="AD1158" s="196"/>
      <c r="AN1158" s="196"/>
      <c r="AO1158" s="196"/>
      <c r="AP1158" s="196"/>
      <c r="AQ1158" s="196"/>
      <c r="AR1158" s="196"/>
      <c r="AS1158" s="196"/>
      <c r="AT1158" s="196"/>
      <c r="AU1158" s="196"/>
      <c r="AV1158" s="196"/>
      <c r="AW1158" s="196"/>
      <c r="AX1158" s="196"/>
      <c r="AY1158" s="196"/>
      <c r="AZ1158" s="196"/>
      <c r="BA1158" s="196"/>
      <c r="BB1158" s="196"/>
      <c r="BC1158" s="196"/>
      <c r="BD1158" s="196"/>
      <c r="BE1158" s="196"/>
      <c r="BF1158" s="196"/>
      <c r="BG1158" s="196"/>
      <c r="BH1158" s="196"/>
      <c r="BI1158" s="196"/>
    </row>
    <row r="1159" spans="1:61" s="3" customFormat="1" ht="17.100000000000001" hidden="1" customHeight="1" outlineLevel="2">
      <c r="A1159" s="151">
        <v>43670</v>
      </c>
      <c r="B1159" s="91" t="s">
        <v>789</v>
      </c>
      <c r="C1159" s="49">
        <v>19072403</v>
      </c>
      <c r="D1159" s="43" t="s">
        <v>88</v>
      </c>
      <c r="E1159" s="51" t="s">
        <v>61</v>
      </c>
      <c r="F1159" s="49" t="s">
        <v>678</v>
      </c>
      <c r="G1159" s="43">
        <v>2173.2600000000002</v>
      </c>
      <c r="H1159" s="43"/>
      <c r="I1159" s="43"/>
      <c r="J1159" s="43"/>
      <c r="K1159" s="45"/>
      <c r="L1159" s="43"/>
      <c r="M1159" s="43"/>
      <c r="N1159" s="43"/>
      <c r="O1159" s="43"/>
      <c r="P1159" s="43"/>
      <c r="Q1159" s="53">
        <f t="shared" si="51"/>
        <v>0</v>
      </c>
      <c r="R1159" s="54">
        <f t="shared" si="52"/>
        <v>2173.2600000000002</v>
      </c>
      <c r="S1159" s="54">
        <f t="shared" si="53"/>
        <v>2173.2600000000002</v>
      </c>
      <c r="T1159" s="152"/>
      <c r="U1159" s="54"/>
      <c r="V1159" s="196"/>
      <c r="W1159" s="196"/>
      <c r="X1159" s="196"/>
      <c r="Y1159" s="196"/>
      <c r="Z1159" s="196"/>
      <c r="AA1159" s="196"/>
      <c r="AB1159" s="196"/>
      <c r="AC1159" s="196"/>
      <c r="AD1159" s="196"/>
      <c r="AN1159" s="196"/>
      <c r="AO1159" s="196"/>
      <c r="AP1159" s="196"/>
      <c r="AQ1159" s="196"/>
      <c r="AR1159" s="196"/>
      <c r="AS1159" s="196"/>
      <c r="AT1159" s="196"/>
      <c r="AU1159" s="196"/>
      <c r="AV1159" s="196"/>
      <c r="AW1159" s="196"/>
      <c r="AX1159" s="196"/>
      <c r="AY1159" s="196"/>
      <c r="AZ1159" s="196"/>
      <c r="BA1159" s="196"/>
      <c r="BB1159" s="196"/>
      <c r="BC1159" s="196"/>
      <c r="BD1159" s="196"/>
      <c r="BE1159" s="196"/>
      <c r="BF1159" s="196"/>
      <c r="BG1159" s="196"/>
      <c r="BH1159" s="196"/>
      <c r="BI1159" s="196"/>
    </row>
    <row r="1160" spans="1:61" s="3" customFormat="1" ht="17.100000000000001" customHeight="1" outlineLevel="1" collapsed="1">
      <c r="A1160" s="151"/>
      <c r="B1160" s="92" t="s">
        <v>1074</v>
      </c>
      <c r="C1160" s="49"/>
      <c r="D1160" s="43"/>
      <c r="E1160" s="51"/>
      <c r="F1160" s="49"/>
      <c r="G1160" s="43"/>
      <c r="H1160" s="43"/>
      <c r="I1160" s="43"/>
      <c r="J1160" s="43"/>
      <c r="K1160" s="45"/>
      <c r="L1160" s="43"/>
      <c r="M1160" s="43"/>
      <c r="N1160" s="43"/>
      <c r="O1160" s="43"/>
      <c r="P1160" s="43"/>
      <c r="Q1160" s="53">
        <f>SUBTOTAL(9,Q1159:Q1159)</f>
        <v>0</v>
      </c>
      <c r="R1160" s="54">
        <f>SUBTOTAL(9,R1159:R1159)</f>
        <v>2173.2600000000002</v>
      </c>
      <c r="S1160" s="54">
        <f>SUBTOTAL(9,S1159:S1159)</f>
        <v>2173.2600000000002</v>
      </c>
      <c r="T1160" s="152" t="s">
        <v>1099</v>
      </c>
      <c r="U1160" s="54">
        <f>S1160</f>
        <v>2173.2600000000002</v>
      </c>
      <c r="V1160" s="196"/>
      <c r="W1160" s="196"/>
      <c r="X1160" s="196"/>
      <c r="Y1160" s="196"/>
      <c r="Z1160" s="196"/>
      <c r="AA1160" s="196"/>
      <c r="AB1160" s="196"/>
      <c r="AC1160" s="196"/>
      <c r="AD1160" s="196"/>
      <c r="AN1160" s="196"/>
      <c r="AO1160" s="196"/>
      <c r="AP1160" s="196"/>
      <c r="AQ1160" s="196"/>
      <c r="AR1160" s="196"/>
      <c r="AS1160" s="196"/>
      <c r="AT1160" s="196"/>
      <c r="AU1160" s="196"/>
      <c r="AV1160" s="196"/>
      <c r="AW1160" s="196"/>
      <c r="AX1160" s="196"/>
      <c r="AY1160" s="196"/>
      <c r="AZ1160" s="196"/>
      <c r="BA1160" s="196"/>
      <c r="BB1160" s="196"/>
      <c r="BC1160" s="196"/>
      <c r="BD1160" s="196"/>
      <c r="BE1160" s="196"/>
      <c r="BF1160" s="196"/>
      <c r="BG1160" s="196"/>
      <c r="BH1160" s="196"/>
      <c r="BI1160" s="196"/>
    </row>
    <row r="1161" spans="1:61" s="10" customFormat="1" hidden="1" outlineLevel="2">
      <c r="A1161" s="151">
        <v>43655</v>
      </c>
      <c r="B1161" s="93" t="s">
        <v>333</v>
      </c>
      <c r="C1161" s="75" t="s">
        <v>82</v>
      </c>
      <c r="D1161" s="58" t="s">
        <v>83</v>
      </c>
      <c r="E1161" s="51" t="s">
        <v>84</v>
      </c>
      <c r="F1161" s="61" t="s">
        <v>334</v>
      </c>
      <c r="G1161" s="58"/>
      <c r="H1161" s="58"/>
      <c r="I1161" s="58"/>
      <c r="J1161" s="43"/>
      <c r="K1161" s="58"/>
      <c r="L1161" s="58"/>
      <c r="M1161" s="58"/>
      <c r="N1161" s="58">
        <v>750</v>
      </c>
      <c r="O1161" s="58"/>
      <c r="P1161" s="58"/>
      <c r="Q1161" s="53">
        <f t="shared" si="51"/>
        <v>0</v>
      </c>
      <c r="R1161" s="54">
        <f t="shared" si="52"/>
        <v>750</v>
      </c>
      <c r="S1161" s="54">
        <f t="shared" si="53"/>
        <v>750</v>
      </c>
      <c r="T1161" s="60"/>
      <c r="U1161" s="48"/>
      <c r="V1161" s="200"/>
      <c r="W1161" s="200"/>
      <c r="X1161" s="200"/>
      <c r="Y1161" s="200"/>
      <c r="Z1161" s="200"/>
      <c r="AA1161" s="200"/>
      <c r="AB1161" s="200"/>
      <c r="AC1161" s="200"/>
      <c r="AD1161" s="200"/>
      <c r="AN1161" s="200"/>
      <c r="AO1161" s="200"/>
      <c r="AP1161" s="200"/>
      <c r="AQ1161" s="200"/>
      <c r="AR1161" s="200"/>
      <c r="AS1161" s="200"/>
      <c r="AT1161" s="200"/>
      <c r="AU1161" s="200"/>
      <c r="AV1161" s="200"/>
      <c r="AW1161" s="200"/>
      <c r="AX1161" s="200"/>
      <c r="AY1161" s="200"/>
      <c r="AZ1161" s="200"/>
      <c r="BA1161" s="200"/>
      <c r="BB1161" s="200"/>
      <c r="BC1161" s="200"/>
      <c r="BD1161" s="200"/>
      <c r="BE1161" s="200"/>
      <c r="BF1161" s="200"/>
      <c r="BG1161" s="200"/>
      <c r="BH1161" s="200"/>
      <c r="BI1161" s="200"/>
    </row>
    <row r="1162" spans="1:61" hidden="1" outlineLevel="2">
      <c r="A1162" s="151">
        <v>43656</v>
      </c>
      <c r="B1162" s="91" t="s">
        <v>333</v>
      </c>
      <c r="C1162" s="49">
        <v>19071007</v>
      </c>
      <c r="D1162" s="50" t="s">
        <v>88</v>
      </c>
      <c r="E1162" s="51" t="s">
        <v>51</v>
      </c>
      <c r="F1162" s="61" t="s">
        <v>351</v>
      </c>
      <c r="G1162" s="43"/>
      <c r="H1162" s="43"/>
      <c r="I1162" s="43"/>
      <c r="J1162" s="43"/>
      <c r="K1162" s="45"/>
      <c r="L1162" s="43"/>
      <c r="M1162" s="43"/>
      <c r="N1162" s="43">
        <v>1600</v>
      </c>
      <c r="O1162" s="43"/>
      <c r="P1162" s="43"/>
      <c r="Q1162" s="53">
        <f t="shared" si="51"/>
        <v>0</v>
      </c>
      <c r="R1162" s="54">
        <f t="shared" si="52"/>
        <v>1600</v>
      </c>
      <c r="S1162" s="54">
        <f t="shared" si="53"/>
        <v>1600</v>
      </c>
      <c r="T1162" s="60"/>
      <c r="U1162" s="48"/>
    </row>
    <row r="1163" spans="1:61" s="3" customFormat="1" ht="17.100000000000001" hidden="1" customHeight="1" outlineLevel="2">
      <c r="A1163" s="151">
        <v>43658</v>
      </c>
      <c r="B1163" s="91" t="s">
        <v>333</v>
      </c>
      <c r="C1163" s="49">
        <v>19071201</v>
      </c>
      <c r="D1163" s="50" t="s">
        <v>39</v>
      </c>
      <c r="E1163" s="51" t="s">
        <v>73</v>
      </c>
      <c r="F1163" s="49" t="s">
        <v>351</v>
      </c>
      <c r="G1163" s="43"/>
      <c r="H1163" s="43"/>
      <c r="I1163" s="43"/>
      <c r="J1163" s="43"/>
      <c r="K1163" s="45"/>
      <c r="L1163" s="43"/>
      <c r="M1163" s="43"/>
      <c r="N1163" s="43">
        <v>2498</v>
      </c>
      <c r="O1163" s="43"/>
      <c r="P1163" s="43"/>
      <c r="Q1163" s="53">
        <f t="shared" si="51"/>
        <v>0</v>
      </c>
      <c r="R1163" s="54">
        <f t="shared" si="52"/>
        <v>2498</v>
      </c>
      <c r="S1163" s="54">
        <f t="shared" si="53"/>
        <v>2498</v>
      </c>
      <c r="T1163" s="152"/>
      <c r="U1163" s="54"/>
      <c r="V1163" s="196"/>
      <c r="W1163" s="196"/>
      <c r="X1163" s="196"/>
      <c r="Y1163" s="196"/>
      <c r="Z1163" s="196"/>
      <c r="AA1163" s="196"/>
      <c r="AB1163" s="196"/>
      <c r="AC1163" s="196"/>
      <c r="AD1163" s="196"/>
      <c r="AN1163" s="196"/>
      <c r="AO1163" s="196"/>
      <c r="AP1163" s="196"/>
      <c r="AQ1163" s="196"/>
      <c r="AR1163" s="196"/>
      <c r="AS1163" s="196"/>
      <c r="AT1163" s="196"/>
      <c r="AU1163" s="196"/>
      <c r="AV1163" s="196"/>
      <c r="AW1163" s="196"/>
      <c r="AX1163" s="196"/>
      <c r="AY1163" s="196"/>
      <c r="AZ1163" s="196"/>
      <c r="BA1163" s="196"/>
      <c r="BB1163" s="196"/>
      <c r="BC1163" s="196"/>
      <c r="BD1163" s="196"/>
      <c r="BE1163" s="196"/>
      <c r="BF1163" s="196"/>
      <c r="BG1163" s="196"/>
      <c r="BH1163" s="196"/>
      <c r="BI1163" s="196"/>
    </row>
    <row r="1164" spans="1:61" s="3" customFormat="1" ht="17.100000000000001" hidden="1" customHeight="1" outlineLevel="2">
      <c r="A1164" s="151">
        <v>43659</v>
      </c>
      <c r="B1164" s="91" t="s">
        <v>333</v>
      </c>
      <c r="C1164" s="49">
        <v>19071302</v>
      </c>
      <c r="D1164" s="50" t="s">
        <v>39</v>
      </c>
      <c r="E1164" s="51" t="s">
        <v>73</v>
      </c>
      <c r="F1164" s="49" t="s">
        <v>351</v>
      </c>
      <c r="G1164" s="50"/>
      <c r="H1164" s="50"/>
      <c r="I1164" s="43"/>
      <c r="J1164" s="43"/>
      <c r="K1164" s="45"/>
      <c r="L1164" s="43"/>
      <c r="M1164" s="43"/>
      <c r="N1164" s="43">
        <v>2498</v>
      </c>
      <c r="O1164" s="43"/>
      <c r="P1164" s="43"/>
      <c r="Q1164" s="53">
        <f t="shared" si="51"/>
        <v>0</v>
      </c>
      <c r="R1164" s="54">
        <f t="shared" si="52"/>
        <v>2498</v>
      </c>
      <c r="S1164" s="54">
        <f t="shared" si="53"/>
        <v>2498</v>
      </c>
      <c r="T1164" s="152"/>
      <c r="U1164" s="54"/>
      <c r="V1164" s="196"/>
      <c r="W1164" s="196"/>
      <c r="X1164" s="196"/>
      <c r="Y1164" s="196"/>
      <c r="Z1164" s="196"/>
      <c r="AA1164" s="196"/>
      <c r="AB1164" s="196"/>
      <c r="AC1164" s="196"/>
      <c r="AD1164" s="196"/>
      <c r="AN1164" s="196"/>
      <c r="AO1164" s="196"/>
      <c r="AP1164" s="196"/>
      <c r="AQ1164" s="196"/>
      <c r="AR1164" s="196"/>
      <c r="AS1164" s="196"/>
      <c r="AT1164" s="196"/>
      <c r="AU1164" s="196"/>
      <c r="AV1164" s="196"/>
      <c r="AW1164" s="196"/>
      <c r="AX1164" s="196"/>
      <c r="AY1164" s="196"/>
      <c r="AZ1164" s="196"/>
      <c r="BA1164" s="196"/>
      <c r="BB1164" s="196"/>
      <c r="BC1164" s="196"/>
      <c r="BD1164" s="196"/>
      <c r="BE1164" s="196"/>
      <c r="BF1164" s="196"/>
      <c r="BG1164" s="196"/>
      <c r="BH1164" s="196"/>
      <c r="BI1164" s="196"/>
    </row>
    <row r="1165" spans="1:61" s="10" customFormat="1" hidden="1" outlineLevel="2">
      <c r="A1165" s="151">
        <v>43661</v>
      </c>
      <c r="B1165" s="91" t="s">
        <v>333</v>
      </c>
      <c r="C1165" s="63">
        <v>19071509</v>
      </c>
      <c r="D1165" s="43" t="s">
        <v>47</v>
      </c>
      <c r="E1165" s="51" t="s">
        <v>54</v>
      </c>
      <c r="F1165" s="49" t="s">
        <v>351</v>
      </c>
      <c r="G1165" s="43"/>
      <c r="H1165" s="43"/>
      <c r="I1165" s="43"/>
      <c r="J1165" s="43"/>
      <c r="K1165" s="45"/>
      <c r="L1165" s="43"/>
      <c r="M1165" s="43"/>
      <c r="N1165" s="43">
        <v>750</v>
      </c>
      <c r="O1165" s="43"/>
      <c r="P1165" s="43"/>
      <c r="Q1165" s="53">
        <f t="shared" si="51"/>
        <v>0</v>
      </c>
      <c r="R1165" s="54">
        <f t="shared" si="52"/>
        <v>750</v>
      </c>
      <c r="S1165" s="54">
        <f t="shared" si="53"/>
        <v>750</v>
      </c>
      <c r="T1165" s="60"/>
      <c r="U1165" s="48"/>
      <c r="V1165" s="200"/>
      <c r="W1165" s="200"/>
      <c r="X1165" s="200"/>
      <c r="Y1165" s="200"/>
      <c r="Z1165" s="200"/>
      <c r="AA1165" s="200"/>
      <c r="AB1165" s="200"/>
      <c r="AC1165" s="200"/>
      <c r="AD1165" s="200"/>
      <c r="AN1165" s="200"/>
      <c r="AO1165" s="200"/>
      <c r="AP1165" s="200"/>
      <c r="AQ1165" s="200"/>
      <c r="AR1165" s="200"/>
      <c r="AS1165" s="200"/>
      <c r="AT1165" s="200"/>
      <c r="AU1165" s="200"/>
      <c r="AV1165" s="200"/>
      <c r="AW1165" s="200"/>
      <c r="AX1165" s="200"/>
      <c r="AY1165" s="200"/>
      <c r="AZ1165" s="200"/>
      <c r="BA1165" s="200"/>
      <c r="BB1165" s="200"/>
      <c r="BC1165" s="200"/>
      <c r="BD1165" s="200"/>
      <c r="BE1165" s="200"/>
      <c r="BF1165" s="200"/>
      <c r="BG1165" s="200"/>
      <c r="BH1165" s="200"/>
      <c r="BI1165" s="200"/>
    </row>
    <row r="1166" spans="1:61" hidden="1" outlineLevel="2">
      <c r="A1166" s="151">
        <v>43661</v>
      </c>
      <c r="B1166" s="91" t="s">
        <v>333</v>
      </c>
      <c r="C1166" s="63">
        <v>19071524</v>
      </c>
      <c r="D1166" s="58" t="s">
        <v>162</v>
      </c>
      <c r="E1166" s="51" t="s">
        <v>24</v>
      </c>
      <c r="F1166" s="49" t="s">
        <v>351</v>
      </c>
      <c r="G1166" s="43"/>
      <c r="H1166" s="43"/>
      <c r="I1166" s="43"/>
      <c r="J1166" s="43"/>
      <c r="K1166" s="45"/>
      <c r="L1166" s="43"/>
      <c r="M1166" s="43"/>
      <c r="N1166" s="43">
        <v>750</v>
      </c>
      <c r="O1166" s="43"/>
      <c r="P1166" s="43"/>
      <c r="Q1166" s="53">
        <f t="shared" si="51"/>
        <v>0</v>
      </c>
      <c r="R1166" s="54">
        <f t="shared" si="52"/>
        <v>750</v>
      </c>
      <c r="S1166" s="54">
        <f t="shared" si="53"/>
        <v>750</v>
      </c>
      <c r="T1166" s="60"/>
      <c r="U1166" s="48"/>
    </row>
    <row r="1167" spans="1:61" hidden="1" outlineLevel="2">
      <c r="A1167" s="151">
        <v>43664</v>
      </c>
      <c r="B1167" s="91" t="s">
        <v>333</v>
      </c>
      <c r="C1167" s="49">
        <v>19071814</v>
      </c>
      <c r="D1167" s="58" t="s">
        <v>39</v>
      </c>
      <c r="E1167" s="51" t="s">
        <v>40</v>
      </c>
      <c r="F1167" s="49" t="s">
        <v>351</v>
      </c>
      <c r="G1167" s="43"/>
      <c r="H1167" s="43"/>
      <c r="I1167" s="43"/>
      <c r="J1167" s="43"/>
      <c r="K1167" s="45"/>
      <c r="L1167" s="43"/>
      <c r="M1167" s="43"/>
      <c r="N1167" s="43">
        <v>1400</v>
      </c>
      <c r="O1167" s="43"/>
      <c r="P1167" s="43"/>
      <c r="Q1167" s="53">
        <f t="shared" si="51"/>
        <v>0</v>
      </c>
      <c r="R1167" s="54">
        <f t="shared" si="52"/>
        <v>1400</v>
      </c>
      <c r="S1167" s="54">
        <f t="shared" si="53"/>
        <v>1400</v>
      </c>
      <c r="T1167" s="60"/>
      <c r="U1167" s="48"/>
    </row>
    <row r="1168" spans="1:61" s="10" customFormat="1" hidden="1" outlineLevel="2">
      <c r="A1168" s="151">
        <v>43677</v>
      </c>
      <c r="B1168" s="100" t="s">
        <v>333</v>
      </c>
      <c r="C1168" s="49">
        <v>19073123</v>
      </c>
      <c r="D1168" s="58" t="s">
        <v>428</v>
      </c>
      <c r="E1168" s="51" t="s">
        <v>34</v>
      </c>
      <c r="F1168" s="65" t="s">
        <v>1014</v>
      </c>
      <c r="G1168" s="49"/>
      <c r="H1168" s="49"/>
      <c r="I1168" s="49"/>
      <c r="J1168" s="43"/>
      <c r="K1168" s="55"/>
      <c r="L1168" s="49"/>
      <c r="M1168" s="49"/>
      <c r="N1168" s="49">
        <v>650</v>
      </c>
      <c r="O1168" s="49"/>
      <c r="P1168" s="49"/>
      <c r="Q1168" s="53">
        <f t="shared" si="51"/>
        <v>0</v>
      </c>
      <c r="R1168" s="54">
        <f t="shared" si="52"/>
        <v>650</v>
      </c>
      <c r="S1168" s="54">
        <f t="shared" si="53"/>
        <v>650</v>
      </c>
      <c r="T1168" s="60"/>
      <c r="U1168" s="48"/>
      <c r="V1168" s="200"/>
      <c r="W1168" s="200"/>
      <c r="X1168" s="200"/>
      <c r="Y1168" s="200"/>
      <c r="Z1168" s="200"/>
      <c r="AA1168" s="200"/>
      <c r="AB1168" s="200"/>
      <c r="AC1168" s="200"/>
      <c r="AD1168" s="200"/>
      <c r="AN1168" s="200"/>
      <c r="AO1168" s="200"/>
      <c r="AP1168" s="200"/>
      <c r="AQ1168" s="200"/>
      <c r="AR1168" s="200"/>
      <c r="AS1168" s="200"/>
      <c r="AT1168" s="200"/>
      <c r="AU1168" s="200"/>
      <c r="AV1168" s="200"/>
      <c r="AW1168" s="200"/>
      <c r="AX1168" s="200"/>
      <c r="AY1168" s="200"/>
      <c r="AZ1168" s="200"/>
      <c r="BA1168" s="200"/>
      <c r="BB1168" s="200"/>
      <c r="BC1168" s="200"/>
      <c r="BD1168" s="200"/>
      <c r="BE1168" s="200"/>
      <c r="BF1168" s="200"/>
      <c r="BG1168" s="200"/>
      <c r="BH1168" s="200"/>
      <c r="BI1168" s="200"/>
    </row>
    <row r="1169" spans="1:61" s="138" customFormat="1" outlineLevel="1" collapsed="1">
      <c r="A1169" s="154"/>
      <c r="B1169" s="139" t="s">
        <v>1075</v>
      </c>
      <c r="C1169" s="115"/>
      <c r="D1169" s="116"/>
      <c r="E1169" s="117"/>
      <c r="F1169" s="140"/>
      <c r="G1169" s="115"/>
      <c r="H1169" s="115"/>
      <c r="I1169" s="115"/>
      <c r="J1169" s="113"/>
      <c r="K1169" s="133"/>
      <c r="L1169" s="115"/>
      <c r="M1169" s="115"/>
      <c r="N1169" s="115"/>
      <c r="O1169" s="115"/>
      <c r="P1169" s="115"/>
      <c r="Q1169" s="120">
        <f>SUBTOTAL(9,Q1161:Q1168)</f>
        <v>0</v>
      </c>
      <c r="R1169" s="121">
        <f>SUBTOTAL(9,R1161:R1168)</f>
        <v>10896</v>
      </c>
      <c r="S1169" s="121">
        <f>SUBTOTAL(9,S1161:S1168)</f>
        <v>10896</v>
      </c>
      <c r="T1169" s="119" t="s">
        <v>1086</v>
      </c>
      <c r="U1169" s="155"/>
      <c r="V1169" s="200"/>
      <c r="W1169" s="200"/>
      <c r="X1169" s="200"/>
      <c r="Y1169" s="200"/>
      <c r="Z1169" s="200"/>
      <c r="AA1169" s="200"/>
      <c r="AB1169" s="200"/>
      <c r="AC1169" s="200"/>
      <c r="AD1169" s="200"/>
      <c r="AN1169" s="200"/>
      <c r="AO1169" s="200"/>
      <c r="AP1169" s="200"/>
      <c r="AQ1169" s="200"/>
      <c r="AR1169" s="200"/>
      <c r="AS1169" s="200"/>
      <c r="AT1169" s="200"/>
      <c r="AU1169" s="200"/>
      <c r="AV1169" s="200"/>
      <c r="AW1169" s="200"/>
      <c r="AX1169" s="200"/>
      <c r="AY1169" s="200"/>
      <c r="AZ1169" s="200"/>
      <c r="BA1169" s="200"/>
      <c r="BB1169" s="200"/>
      <c r="BC1169" s="200"/>
      <c r="BD1169" s="200"/>
      <c r="BE1169" s="200"/>
      <c r="BF1169" s="200"/>
      <c r="BG1169" s="200"/>
      <c r="BH1169" s="200"/>
      <c r="BI1169" s="200"/>
    </row>
    <row r="1170" spans="1:61" s="10" customFormat="1" hidden="1" outlineLevel="2">
      <c r="A1170" s="151">
        <v>43649</v>
      </c>
      <c r="B1170" s="91" t="s">
        <v>119</v>
      </c>
      <c r="C1170" s="49">
        <v>19070304</v>
      </c>
      <c r="D1170" s="50" t="s">
        <v>33</v>
      </c>
      <c r="E1170" s="51" t="s">
        <v>61</v>
      </c>
      <c r="F1170" s="49" t="s">
        <v>120</v>
      </c>
      <c r="G1170" s="50"/>
      <c r="H1170" s="50"/>
      <c r="I1170" s="43"/>
      <c r="J1170" s="43"/>
      <c r="K1170" s="45"/>
      <c r="L1170" s="43"/>
      <c r="M1170" s="43">
        <v>71411</v>
      </c>
      <c r="N1170" s="43">
        <v>600</v>
      </c>
      <c r="O1170" s="43"/>
      <c r="P1170" s="43"/>
      <c r="Q1170" s="53">
        <f t="shared" si="51"/>
        <v>71411</v>
      </c>
      <c r="R1170" s="54">
        <f t="shared" si="52"/>
        <v>600</v>
      </c>
      <c r="S1170" s="54">
        <f t="shared" si="53"/>
        <v>5148.8807000000006</v>
      </c>
      <c r="T1170" s="60"/>
      <c r="U1170" s="48"/>
      <c r="V1170" s="200"/>
      <c r="W1170" s="200"/>
      <c r="X1170" s="200"/>
      <c r="Y1170" s="200"/>
      <c r="Z1170" s="200"/>
      <c r="AA1170" s="200"/>
      <c r="AB1170" s="200"/>
      <c r="AC1170" s="200"/>
      <c r="AD1170" s="200"/>
      <c r="AN1170" s="200"/>
      <c r="AO1170" s="200"/>
      <c r="AP1170" s="200"/>
      <c r="AQ1170" s="200"/>
      <c r="AR1170" s="200"/>
      <c r="AS1170" s="200"/>
      <c r="AT1170" s="200"/>
      <c r="AU1170" s="200"/>
      <c r="AV1170" s="200"/>
      <c r="AW1170" s="200"/>
      <c r="AX1170" s="200"/>
      <c r="AY1170" s="200"/>
      <c r="AZ1170" s="200"/>
      <c r="BA1170" s="200"/>
      <c r="BB1170" s="200"/>
      <c r="BC1170" s="200"/>
      <c r="BD1170" s="200"/>
      <c r="BE1170" s="200"/>
      <c r="BF1170" s="200"/>
      <c r="BG1170" s="200"/>
      <c r="BH1170" s="200"/>
      <c r="BI1170" s="200"/>
    </row>
    <row r="1171" spans="1:61" s="3" customFormat="1" ht="17.100000000000001" hidden="1" customHeight="1" outlineLevel="2">
      <c r="A1171" s="151">
        <v>43650</v>
      </c>
      <c r="B1171" s="91" t="s">
        <v>119</v>
      </c>
      <c r="C1171" s="49">
        <v>19070403</v>
      </c>
      <c r="D1171" s="50" t="s">
        <v>33</v>
      </c>
      <c r="E1171" s="51" t="s">
        <v>61</v>
      </c>
      <c r="F1171" s="49" t="s">
        <v>120</v>
      </c>
      <c r="G1171" s="50"/>
      <c r="H1171" s="50"/>
      <c r="I1171" s="43"/>
      <c r="J1171" s="43"/>
      <c r="K1171" s="45"/>
      <c r="L1171" s="43"/>
      <c r="M1171" s="43"/>
      <c r="N1171" s="43"/>
      <c r="O1171" s="43"/>
      <c r="P1171" s="43"/>
      <c r="Q1171" s="53">
        <f t="shared" si="51"/>
        <v>0</v>
      </c>
      <c r="R1171" s="54">
        <f t="shared" si="52"/>
        <v>0</v>
      </c>
      <c r="S1171" s="54">
        <f t="shared" si="53"/>
        <v>0</v>
      </c>
      <c r="T1171" s="152"/>
      <c r="U1171" s="54"/>
      <c r="V1171" s="196"/>
      <c r="W1171" s="196"/>
      <c r="X1171" s="196"/>
      <c r="Y1171" s="196"/>
      <c r="Z1171" s="196"/>
      <c r="AA1171" s="196"/>
      <c r="AB1171" s="196"/>
      <c r="AC1171" s="196"/>
      <c r="AD1171" s="196"/>
      <c r="AN1171" s="196"/>
      <c r="AO1171" s="196"/>
      <c r="AP1171" s="196"/>
      <c r="AQ1171" s="196"/>
      <c r="AR1171" s="196"/>
      <c r="AS1171" s="196"/>
      <c r="AT1171" s="196"/>
      <c r="AU1171" s="196"/>
      <c r="AV1171" s="196"/>
      <c r="AW1171" s="196"/>
      <c r="AX1171" s="196"/>
      <c r="AY1171" s="196"/>
      <c r="AZ1171" s="196"/>
      <c r="BA1171" s="196"/>
      <c r="BB1171" s="196"/>
      <c r="BC1171" s="196"/>
      <c r="BD1171" s="196"/>
      <c r="BE1171" s="196"/>
      <c r="BF1171" s="196"/>
      <c r="BG1171" s="196"/>
      <c r="BH1171" s="196"/>
      <c r="BI1171" s="196"/>
    </row>
    <row r="1172" spans="1:61" customFormat="1" hidden="1" outlineLevel="2">
      <c r="A1172" s="151">
        <v>43651</v>
      </c>
      <c r="B1172" s="90" t="s">
        <v>119</v>
      </c>
      <c r="C1172" s="49">
        <v>19070511</v>
      </c>
      <c r="D1172" s="50" t="s">
        <v>18</v>
      </c>
      <c r="E1172" s="51" t="s">
        <v>48</v>
      </c>
      <c r="F1172" s="49" t="s">
        <v>182</v>
      </c>
      <c r="G1172" s="50"/>
      <c r="H1172" s="50"/>
      <c r="I1172" s="43"/>
      <c r="J1172" s="43"/>
      <c r="K1172" s="45"/>
      <c r="L1172" s="43"/>
      <c r="M1172" s="43"/>
      <c r="N1172" s="52">
        <v>768</v>
      </c>
      <c r="O1172" s="43"/>
      <c r="P1172" s="43"/>
      <c r="Q1172" s="53">
        <f t="shared" si="51"/>
        <v>0</v>
      </c>
      <c r="R1172" s="54">
        <f t="shared" si="52"/>
        <v>768</v>
      </c>
      <c r="S1172" s="54">
        <f t="shared" si="53"/>
        <v>768</v>
      </c>
      <c r="T1172" s="72"/>
      <c r="U1172" s="185"/>
      <c r="V1172" s="210"/>
      <c r="W1172" s="210"/>
      <c r="X1172" s="210"/>
      <c r="Y1172" s="210"/>
      <c r="Z1172" s="210"/>
      <c r="AA1172" s="210"/>
      <c r="AB1172" s="210"/>
      <c r="AC1172" s="210"/>
      <c r="AD1172" s="210"/>
      <c r="AN1172" s="210"/>
      <c r="AO1172" s="210"/>
      <c r="AP1172" s="210"/>
      <c r="AQ1172" s="210"/>
      <c r="AR1172" s="210"/>
      <c r="AS1172" s="210"/>
      <c r="AT1172" s="210"/>
      <c r="AU1172" s="210"/>
      <c r="AV1172" s="210"/>
      <c r="AW1172" s="210"/>
      <c r="AX1172" s="210"/>
      <c r="AY1172" s="210"/>
      <c r="AZ1172" s="210"/>
      <c r="BA1172" s="210"/>
      <c r="BB1172" s="210"/>
      <c r="BC1172" s="210"/>
      <c r="BD1172" s="210"/>
      <c r="BE1172" s="210"/>
      <c r="BF1172" s="210"/>
      <c r="BG1172" s="210"/>
      <c r="BH1172" s="210"/>
      <c r="BI1172" s="210"/>
    </row>
    <row r="1173" spans="1:61" s="3" customFormat="1" ht="17.100000000000001" hidden="1" customHeight="1" outlineLevel="2">
      <c r="A1173" s="151">
        <v>43667</v>
      </c>
      <c r="B1173" s="90" t="s">
        <v>119</v>
      </c>
      <c r="C1173" s="49">
        <v>19072108</v>
      </c>
      <c r="D1173" s="50" t="s">
        <v>162</v>
      </c>
      <c r="E1173" s="51" t="s">
        <v>51</v>
      </c>
      <c r="F1173" s="49" t="s">
        <v>714</v>
      </c>
      <c r="G1173" s="50"/>
      <c r="H1173" s="50"/>
      <c r="I1173" s="43"/>
      <c r="J1173" s="43"/>
      <c r="K1173" s="45"/>
      <c r="L1173" s="43"/>
      <c r="M1173" s="52">
        <v>18000</v>
      </c>
      <c r="N1173" s="43"/>
      <c r="O1173" s="43"/>
      <c r="P1173" s="43"/>
      <c r="Q1173" s="53">
        <f t="shared" si="51"/>
        <v>18000</v>
      </c>
      <c r="R1173" s="54">
        <f t="shared" si="52"/>
        <v>0</v>
      </c>
      <c r="S1173" s="54">
        <f t="shared" si="53"/>
        <v>1146.6000000000001</v>
      </c>
      <c r="T1173" s="152"/>
      <c r="U1173" s="54"/>
      <c r="V1173" s="196"/>
      <c r="W1173" s="196"/>
      <c r="X1173" s="196"/>
      <c r="Y1173" s="196"/>
      <c r="Z1173" s="196"/>
      <c r="AA1173" s="196"/>
      <c r="AB1173" s="196"/>
      <c r="AC1173" s="196"/>
      <c r="AD1173" s="196"/>
      <c r="AN1173" s="196"/>
      <c r="AO1173" s="196"/>
      <c r="AP1173" s="196"/>
      <c r="AQ1173" s="196"/>
      <c r="AR1173" s="196"/>
      <c r="AS1173" s="196"/>
      <c r="AT1173" s="196"/>
      <c r="AU1173" s="196"/>
      <c r="AV1173" s="196"/>
      <c r="AW1173" s="196"/>
      <c r="AX1173" s="196"/>
      <c r="AY1173" s="196"/>
      <c r="AZ1173" s="196"/>
      <c r="BA1173" s="196"/>
      <c r="BB1173" s="196"/>
      <c r="BC1173" s="196"/>
      <c r="BD1173" s="196"/>
      <c r="BE1173" s="196"/>
      <c r="BF1173" s="196"/>
      <c r="BG1173" s="196"/>
      <c r="BH1173" s="196"/>
      <c r="BI1173" s="196"/>
    </row>
    <row r="1174" spans="1:61" s="7" customFormat="1" hidden="1" outlineLevel="2">
      <c r="A1174" s="151">
        <v>43668</v>
      </c>
      <c r="B1174" s="91" t="s">
        <v>119</v>
      </c>
      <c r="C1174" s="49">
        <v>19072201</v>
      </c>
      <c r="D1174" s="44" t="s">
        <v>60</v>
      </c>
      <c r="E1174" s="51" t="s">
        <v>40</v>
      </c>
      <c r="F1174" s="49" t="s">
        <v>714</v>
      </c>
      <c r="G1174" s="43"/>
      <c r="H1174" s="43"/>
      <c r="I1174" s="43"/>
      <c r="J1174" s="43"/>
      <c r="K1174" s="45"/>
      <c r="L1174" s="43"/>
      <c r="M1174" s="52">
        <v>55000</v>
      </c>
      <c r="N1174" s="43"/>
      <c r="O1174" s="43"/>
      <c r="P1174" s="43"/>
      <c r="Q1174" s="53">
        <f t="shared" si="51"/>
        <v>55000</v>
      </c>
      <c r="R1174" s="54">
        <f t="shared" si="52"/>
        <v>0</v>
      </c>
      <c r="S1174" s="54">
        <f t="shared" si="53"/>
        <v>3503.5000000000005</v>
      </c>
      <c r="T1174" s="172"/>
      <c r="U1174" s="173"/>
      <c r="V1174" s="200"/>
      <c r="W1174" s="200"/>
      <c r="X1174" s="200"/>
      <c r="Y1174" s="200"/>
      <c r="Z1174" s="200"/>
      <c r="AA1174" s="200"/>
      <c r="AB1174" s="200"/>
      <c r="AC1174" s="200"/>
      <c r="AD1174" s="200"/>
      <c r="AN1174" s="200"/>
      <c r="AO1174" s="200"/>
      <c r="AP1174" s="200"/>
      <c r="AQ1174" s="200"/>
      <c r="AR1174" s="200"/>
      <c r="AS1174" s="200"/>
      <c r="AT1174" s="200"/>
      <c r="AU1174" s="200"/>
      <c r="AV1174" s="200"/>
      <c r="AW1174" s="200"/>
      <c r="AX1174" s="200"/>
      <c r="AY1174" s="200"/>
      <c r="AZ1174" s="200"/>
      <c r="BA1174" s="200"/>
      <c r="BB1174" s="200"/>
      <c r="BC1174" s="200"/>
      <c r="BD1174" s="200"/>
      <c r="BE1174" s="200"/>
      <c r="BF1174" s="200"/>
      <c r="BG1174" s="200"/>
      <c r="BH1174" s="200"/>
      <c r="BI1174" s="200"/>
    </row>
    <row r="1175" spans="1:61" s="10" customFormat="1" hidden="1" outlineLevel="2">
      <c r="A1175" s="151">
        <v>43669</v>
      </c>
      <c r="B1175" s="91" t="s">
        <v>119</v>
      </c>
      <c r="C1175" s="49">
        <v>19072301</v>
      </c>
      <c r="D1175" s="44" t="s">
        <v>60</v>
      </c>
      <c r="E1175" s="51" t="s">
        <v>40</v>
      </c>
      <c r="F1175" s="49" t="s">
        <v>714</v>
      </c>
      <c r="G1175" s="43"/>
      <c r="H1175" s="43"/>
      <c r="I1175" s="43"/>
      <c r="J1175" s="43"/>
      <c r="K1175" s="45"/>
      <c r="L1175" s="43"/>
      <c r="M1175" s="52">
        <v>55000</v>
      </c>
      <c r="N1175" s="43"/>
      <c r="O1175" s="43"/>
      <c r="P1175" s="43"/>
      <c r="Q1175" s="53">
        <f t="shared" si="51"/>
        <v>55000</v>
      </c>
      <c r="R1175" s="54">
        <f t="shared" si="52"/>
        <v>0</v>
      </c>
      <c r="S1175" s="54">
        <f t="shared" si="53"/>
        <v>3503.5000000000005</v>
      </c>
      <c r="T1175" s="60"/>
      <c r="U1175" s="48"/>
      <c r="V1175" s="200"/>
      <c r="W1175" s="200"/>
      <c r="X1175" s="200"/>
      <c r="Y1175" s="200"/>
      <c r="Z1175" s="200"/>
      <c r="AA1175" s="200"/>
      <c r="AB1175" s="200"/>
      <c r="AC1175" s="200"/>
      <c r="AD1175" s="200"/>
      <c r="AN1175" s="200"/>
      <c r="AO1175" s="200"/>
      <c r="AP1175" s="200"/>
      <c r="AQ1175" s="200"/>
      <c r="AR1175" s="200"/>
      <c r="AS1175" s="200"/>
      <c r="AT1175" s="200"/>
      <c r="AU1175" s="200"/>
      <c r="AV1175" s="200"/>
      <c r="AW1175" s="200"/>
      <c r="AX1175" s="200"/>
      <c r="AY1175" s="200"/>
      <c r="AZ1175" s="200"/>
      <c r="BA1175" s="200"/>
      <c r="BB1175" s="200"/>
      <c r="BC1175" s="200"/>
      <c r="BD1175" s="200"/>
      <c r="BE1175" s="200"/>
      <c r="BF1175" s="200"/>
      <c r="BG1175" s="200"/>
      <c r="BH1175" s="200"/>
      <c r="BI1175" s="200"/>
    </row>
    <row r="1176" spans="1:61" s="138" customFormat="1" outlineLevel="1" collapsed="1">
      <c r="A1176" s="154"/>
      <c r="B1176" s="114" t="s">
        <v>1076</v>
      </c>
      <c r="C1176" s="115"/>
      <c r="D1176" s="130"/>
      <c r="E1176" s="117"/>
      <c r="F1176" s="115"/>
      <c r="G1176" s="113"/>
      <c r="H1176" s="113"/>
      <c r="I1176" s="113"/>
      <c r="J1176" s="113"/>
      <c r="K1176" s="118"/>
      <c r="L1176" s="113"/>
      <c r="M1176" s="128"/>
      <c r="N1176" s="113"/>
      <c r="O1176" s="113"/>
      <c r="P1176" s="113"/>
      <c r="Q1176" s="120">
        <f>SUBTOTAL(9,Q1170:Q1175)</f>
        <v>199411</v>
      </c>
      <c r="R1176" s="121">
        <f>SUBTOTAL(9,R1170:R1175)</f>
        <v>1368</v>
      </c>
      <c r="S1176" s="121">
        <f>SUBTOTAL(9,S1170:S1175)</f>
        <v>14070.480700000002</v>
      </c>
      <c r="T1176" s="119" t="s">
        <v>1086</v>
      </c>
      <c r="U1176" s="155"/>
      <c r="V1176" s="200"/>
      <c r="W1176" s="200"/>
      <c r="X1176" s="200"/>
      <c r="Y1176" s="200"/>
      <c r="Z1176" s="200"/>
      <c r="AA1176" s="200"/>
      <c r="AB1176" s="200"/>
      <c r="AC1176" s="200"/>
      <c r="AD1176" s="200"/>
      <c r="AN1176" s="200"/>
      <c r="AO1176" s="200"/>
      <c r="AP1176" s="200"/>
      <c r="AQ1176" s="200"/>
      <c r="AR1176" s="200"/>
      <c r="AS1176" s="200"/>
      <c r="AT1176" s="200"/>
      <c r="AU1176" s="200"/>
      <c r="AV1176" s="200"/>
      <c r="AW1176" s="200"/>
      <c r="AX1176" s="200"/>
      <c r="AY1176" s="200"/>
      <c r="AZ1176" s="200"/>
      <c r="BA1176" s="200"/>
      <c r="BB1176" s="200"/>
      <c r="BC1176" s="200"/>
      <c r="BD1176" s="200"/>
      <c r="BE1176" s="200"/>
      <c r="BF1176" s="200"/>
      <c r="BG1176" s="200"/>
      <c r="BH1176" s="200"/>
      <c r="BI1176" s="200"/>
    </row>
    <row r="1177" spans="1:61" s="10" customFormat="1" hidden="1" outlineLevel="2">
      <c r="A1177" s="151">
        <v>43652</v>
      </c>
      <c r="B1177" s="91" t="s">
        <v>227</v>
      </c>
      <c r="C1177" s="49">
        <v>19070623</v>
      </c>
      <c r="D1177" s="50" t="s">
        <v>102</v>
      </c>
      <c r="E1177" s="51" t="s">
        <v>67</v>
      </c>
      <c r="F1177" s="49" t="s">
        <v>228</v>
      </c>
      <c r="G1177" s="43"/>
      <c r="H1177" s="43"/>
      <c r="I1177" s="43"/>
      <c r="J1177" s="43"/>
      <c r="K1177" s="45"/>
      <c r="L1177" s="43"/>
      <c r="M1177" s="43"/>
      <c r="N1177" s="43">
        <v>1100</v>
      </c>
      <c r="O1177" s="43"/>
      <c r="P1177" s="43"/>
      <c r="Q1177" s="53">
        <f t="shared" si="51"/>
        <v>0</v>
      </c>
      <c r="R1177" s="54">
        <f t="shared" si="52"/>
        <v>1100</v>
      </c>
      <c r="S1177" s="54">
        <f t="shared" si="53"/>
        <v>1100</v>
      </c>
      <c r="T1177" s="60"/>
      <c r="U1177" s="48"/>
      <c r="V1177" s="200"/>
      <c r="W1177" s="200"/>
      <c r="X1177" s="200"/>
      <c r="Y1177" s="200"/>
      <c r="Z1177" s="200"/>
      <c r="AA1177" s="200"/>
      <c r="AB1177" s="200"/>
      <c r="AC1177" s="200"/>
      <c r="AD1177" s="200"/>
      <c r="AN1177" s="200"/>
      <c r="AO1177" s="200"/>
      <c r="AP1177" s="200"/>
      <c r="AQ1177" s="200"/>
      <c r="AR1177" s="200"/>
      <c r="AS1177" s="200"/>
      <c r="AT1177" s="200"/>
      <c r="AU1177" s="200"/>
      <c r="AV1177" s="200"/>
      <c r="AW1177" s="200"/>
      <c r="AX1177" s="200"/>
      <c r="AY1177" s="200"/>
      <c r="AZ1177" s="200"/>
      <c r="BA1177" s="200"/>
      <c r="BB1177" s="200"/>
      <c r="BC1177" s="200"/>
      <c r="BD1177" s="200"/>
      <c r="BE1177" s="200"/>
      <c r="BF1177" s="200"/>
      <c r="BG1177" s="200"/>
      <c r="BH1177" s="200"/>
      <c r="BI1177" s="200"/>
    </row>
    <row r="1178" spans="1:61" s="7" customFormat="1" hidden="1" outlineLevel="2">
      <c r="A1178" s="151">
        <v>43653</v>
      </c>
      <c r="B1178" s="91" t="s">
        <v>227</v>
      </c>
      <c r="C1178" s="49">
        <v>19070703</v>
      </c>
      <c r="D1178" s="50" t="s">
        <v>60</v>
      </c>
      <c r="E1178" s="51" t="s">
        <v>54</v>
      </c>
      <c r="F1178" s="49" t="s">
        <v>228</v>
      </c>
      <c r="G1178" s="50"/>
      <c r="H1178" s="50"/>
      <c r="I1178" s="43"/>
      <c r="J1178" s="43"/>
      <c r="K1178" s="45"/>
      <c r="L1178" s="43"/>
      <c r="M1178" s="43"/>
      <c r="N1178" s="43">
        <v>2400</v>
      </c>
      <c r="O1178" s="43"/>
      <c r="P1178" s="43"/>
      <c r="Q1178" s="53">
        <f t="shared" si="51"/>
        <v>0</v>
      </c>
      <c r="R1178" s="54">
        <f t="shared" si="52"/>
        <v>2400</v>
      </c>
      <c r="S1178" s="54">
        <f t="shared" si="53"/>
        <v>2400</v>
      </c>
      <c r="T1178" s="172"/>
      <c r="U1178" s="173"/>
      <c r="V1178" s="200"/>
      <c r="W1178" s="200"/>
      <c r="X1178" s="200"/>
      <c r="Y1178" s="200"/>
      <c r="Z1178" s="200"/>
      <c r="AA1178" s="200"/>
      <c r="AB1178" s="200"/>
      <c r="AC1178" s="200"/>
      <c r="AD1178" s="200"/>
      <c r="AN1178" s="200"/>
      <c r="AO1178" s="200"/>
      <c r="AP1178" s="200"/>
      <c r="AQ1178" s="200"/>
      <c r="AR1178" s="200"/>
      <c r="AS1178" s="200"/>
      <c r="AT1178" s="200"/>
      <c r="AU1178" s="200"/>
      <c r="AV1178" s="200"/>
      <c r="AW1178" s="200"/>
      <c r="AX1178" s="200"/>
      <c r="AY1178" s="200"/>
      <c r="AZ1178" s="200"/>
      <c r="BA1178" s="200"/>
      <c r="BB1178" s="200"/>
      <c r="BC1178" s="200"/>
      <c r="BD1178" s="200"/>
      <c r="BE1178" s="200"/>
      <c r="BF1178" s="200"/>
      <c r="BG1178" s="200"/>
      <c r="BH1178" s="200"/>
      <c r="BI1178" s="200"/>
    </row>
    <row r="1179" spans="1:61" hidden="1" outlineLevel="2">
      <c r="A1179" s="151">
        <v>43654</v>
      </c>
      <c r="B1179" s="90" t="s">
        <v>227</v>
      </c>
      <c r="C1179" s="49">
        <v>19070802</v>
      </c>
      <c r="D1179" s="50" t="s">
        <v>60</v>
      </c>
      <c r="E1179" s="51" t="s">
        <v>54</v>
      </c>
      <c r="F1179" s="49" t="s">
        <v>228</v>
      </c>
      <c r="G1179" s="50"/>
      <c r="H1179" s="50"/>
      <c r="I1179" s="43"/>
      <c r="J1179" s="43"/>
      <c r="K1179" s="45"/>
      <c r="L1179" s="43"/>
      <c r="M1179" s="43"/>
      <c r="N1179" s="43">
        <v>2400</v>
      </c>
      <c r="O1179" s="43"/>
      <c r="P1179" s="43"/>
      <c r="Q1179" s="53">
        <f t="shared" si="51"/>
        <v>0</v>
      </c>
      <c r="R1179" s="54">
        <f t="shared" si="52"/>
        <v>2400</v>
      </c>
      <c r="S1179" s="54">
        <f t="shared" si="53"/>
        <v>2400</v>
      </c>
      <c r="T1179" s="60"/>
      <c r="U1179" s="48"/>
    </row>
    <row r="1180" spans="1:61" hidden="1" outlineLevel="2">
      <c r="A1180" s="151">
        <v>43655</v>
      </c>
      <c r="B1180" s="91" t="s">
        <v>227</v>
      </c>
      <c r="C1180" s="49">
        <v>19070902</v>
      </c>
      <c r="D1180" s="50" t="s">
        <v>60</v>
      </c>
      <c r="E1180" s="51" t="s">
        <v>54</v>
      </c>
      <c r="F1180" s="49" t="s">
        <v>228</v>
      </c>
      <c r="G1180" s="50"/>
      <c r="H1180" s="50"/>
      <c r="I1180" s="43"/>
      <c r="J1180" s="43"/>
      <c r="K1180" s="45"/>
      <c r="L1180" s="43"/>
      <c r="M1180" s="43"/>
      <c r="N1180" s="43">
        <v>2400</v>
      </c>
      <c r="O1180" s="43"/>
      <c r="P1180" s="43"/>
      <c r="Q1180" s="53">
        <f t="shared" si="51"/>
        <v>0</v>
      </c>
      <c r="R1180" s="54">
        <f t="shared" si="52"/>
        <v>2400</v>
      </c>
      <c r="S1180" s="54">
        <f t="shared" si="53"/>
        <v>2400</v>
      </c>
      <c r="T1180" s="60"/>
      <c r="U1180" s="48"/>
    </row>
    <row r="1181" spans="1:61" s="10" customFormat="1" hidden="1" outlineLevel="2">
      <c r="A1181" s="151">
        <v>43656</v>
      </c>
      <c r="B1181" s="91" t="s">
        <v>227</v>
      </c>
      <c r="C1181" s="49">
        <v>19071002</v>
      </c>
      <c r="D1181" s="50" t="s">
        <v>60</v>
      </c>
      <c r="E1181" s="51" t="s">
        <v>54</v>
      </c>
      <c r="F1181" s="49" t="s">
        <v>228</v>
      </c>
      <c r="G1181" s="50"/>
      <c r="H1181" s="50"/>
      <c r="I1181" s="43"/>
      <c r="J1181" s="43"/>
      <c r="K1181" s="45"/>
      <c r="L1181" s="43"/>
      <c r="M1181" s="43"/>
      <c r="N1181" s="43">
        <v>2400</v>
      </c>
      <c r="O1181" s="43"/>
      <c r="P1181" s="43"/>
      <c r="Q1181" s="53">
        <f t="shared" si="51"/>
        <v>0</v>
      </c>
      <c r="R1181" s="54">
        <f t="shared" si="52"/>
        <v>2400</v>
      </c>
      <c r="S1181" s="54">
        <f t="shared" si="53"/>
        <v>2400</v>
      </c>
      <c r="T1181" s="60"/>
      <c r="U1181" s="48"/>
      <c r="V1181" s="200"/>
      <c r="W1181" s="200"/>
      <c r="X1181" s="200"/>
      <c r="Y1181" s="200"/>
      <c r="Z1181" s="200"/>
      <c r="AA1181" s="200"/>
      <c r="AB1181" s="200"/>
      <c r="AC1181" s="200"/>
      <c r="AD1181" s="200"/>
      <c r="AN1181" s="200"/>
      <c r="AO1181" s="200"/>
      <c r="AP1181" s="200"/>
      <c r="AQ1181" s="200"/>
      <c r="AR1181" s="200"/>
      <c r="AS1181" s="200"/>
      <c r="AT1181" s="200"/>
      <c r="AU1181" s="200"/>
      <c r="AV1181" s="200"/>
      <c r="AW1181" s="200"/>
      <c r="AX1181" s="200"/>
      <c r="AY1181" s="200"/>
      <c r="AZ1181" s="200"/>
      <c r="BA1181" s="200"/>
      <c r="BB1181" s="200"/>
      <c r="BC1181" s="200"/>
      <c r="BD1181" s="200"/>
      <c r="BE1181" s="200"/>
      <c r="BF1181" s="200"/>
      <c r="BG1181" s="200"/>
      <c r="BH1181" s="200"/>
      <c r="BI1181" s="200"/>
    </row>
    <row r="1182" spans="1:61" hidden="1" outlineLevel="2">
      <c r="A1182" s="151">
        <v>43657</v>
      </c>
      <c r="B1182" s="91" t="s">
        <v>227</v>
      </c>
      <c r="C1182" s="49">
        <v>19071111</v>
      </c>
      <c r="D1182" s="58" t="s">
        <v>162</v>
      </c>
      <c r="E1182" s="51" t="s">
        <v>24</v>
      </c>
      <c r="F1182" s="49" t="s">
        <v>228</v>
      </c>
      <c r="G1182" s="50"/>
      <c r="H1182" s="50"/>
      <c r="I1182" s="43"/>
      <c r="J1182" s="43"/>
      <c r="K1182" s="45"/>
      <c r="L1182" s="43"/>
      <c r="M1182" s="43"/>
      <c r="N1182" s="43">
        <v>890</v>
      </c>
      <c r="O1182" s="43"/>
      <c r="P1182" s="43"/>
      <c r="Q1182" s="53">
        <f t="shared" si="51"/>
        <v>0</v>
      </c>
      <c r="R1182" s="54">
        <f t="shared" si="52"/>
        <v>890</v>
      </c>
      <c r="S1182" s="54">
        <f t="shared" si="53"/>
        <v>890</v>
      </c>
      <c r="T1182" s="60"/>
      <c r="U1182" s="48"/>
    </row>
    <row r="1183" spans="1:61" hidden="1" outlineLevel="2">
      <c r="A1183" s="151">
        <v>43663</v>
      </c>
      <c r="B1183" s="91" t="s">
        <v>227</v>
      </c>
      <c r="C1183" s="49">
        <v>19071704</v>
      </c>
      <c r="D1183" s="43" t="s">
        <v>47</v>
      </c>
      <c r="E1183" s="51" t="s">
        <v>31</v>
      </c>
      <c r="F1183" s="49"/>
      <c r="G1183" s="50"/>
      <c r="H1183" s="50"/>
      <c r="I1183" s="43"/>
      <c r="J1183" s="43"/>
      <c r="K1183" s="45"/>
      <c r="L1183" s="43"/>
      <c r="M1183" s="43"/>
      <c r="N1183" s="43">
        <v>2860</v>
      </c>
      <c r="O1183" s="43"/>
      <c r="P1183" s="43"/>
      <c r="Q1183" s="53">
        <f t="shared" si="51"/>
        <v>0</v>
      </c>
      <c r="R1183" s="54">
        <f t="shared" si="52"/>
        <v>2860</v>
      </c>
      <c r="S1183" s="54">
        <f t="shared" si="53"/>
        <v>2860</v>
      </c>
      <c r="T1183" s="60"/>
      <c r="U1183" s="48"/>
    </row>
    <row r="1184" spans="1:61" s="122" customFormat="1" outlineLevel="1" collapsed="1">
      <c r="A1184" s="154"/>
      <c r="B1184" s="114" t="s">
        <v>1077</v>
      </c>
      <c r="C1184" s="115"/>
      <c r="D1184" s="113"/>
      <c r="E1184" s="117"/>
      <c r="F1184" s="115"/>
      <c r="G1184" s="116"/>
      <c r="H1184" s="116"/>
      <c r="I1184" s="113"/>
      <c r="J1184" s="113"/>
      <c r="K1184" s="118"/>
      <c r="L1184" s="113"/>
      <c r="M1184" s="113"/>
      <c r="N1184" s="113"/>
      <c r="O1184" s="113"/>
      <c r="P1184" s="113"/>
      <c r="Q1184" s="120">
        <f>SUBTOTAL(9,Q1177:Q1183)</f>
        <v>0</v>
      </c>
      <c r="R1184" s="121">
        <f>SUBTOTAL(9,R1177:R1183)</f>
        <v>14450</v>
      </c>
      <c r="S1184" s="121">
        <f>SUBTOTAL(9,S1177:S1183)</f>
        <v>14450</v>
      </c>
      <c r="T1184" s="119" t="s">
        <v>1086</v>
      </c>
      <c r="U1184" s="155"/>
      <c r="V1184" s="149"/>
      <c r="W1184" s="149"/>
      <c r="X1184" s="149"/>
      <c r="Y1184" s="149"/>
      <c r="Z1184" s="149"/>
      <c r="AA1184" s="149"/>
      <c r="AB1184" s="149"/>
      <c r="AC1184" s="149"/>
      <c r="AD1184" s="149"/>
      <c r="AN1184" s="149"/>
      <c r="AO1184" s="149"/>
      <c r="AP1184" s="149"/>
      <c r="AQ1184" s="149"/>
      <c r="AR1184" s="149"/>
      <c r="AS1184" s="149"/>
      <c r="AT1184" s="149"/>
      <c r="AU1184" s="149"/>
      <c r="AV1184" s="149"/>
      <c r="AW1184" s="149"/>
      <c r="AX1184" s="149"/>
      <c r="AY1184" s="149"/>
      <c r="AZ1184" s="149"/>
      <c r="BA1184" s="149"/>
      <c r="BB1184" s="149"/>
      <c r="BC1184" s="149"/>
      <c r="BD1184" s="149"/>
      <c r="BE1184" s="149"/>
      <c r="BF1184" s="149"/>
      <c r="BG1184" s="149"/>
      <c r="BH1184" s="149"/>
      <c r="BI1184" s="149"/>
    </row>
    <row r="1185" spans="1:61" s="4" customFormat="1" ht="18" hidden="1" outlineLevel="2" thickBot="1">
      <c r="A1185" s="151">
        <v>43647</v>
      </c>
      <c r="B1185" s="90" t="s">
        <v>79</v>
      </c>
      <c r="C1185" s="49">
        <v>19070131</v>
      </c>
      <c r="D1185" s="50" t="s">
        <v>77</v>
      </c>
      <c r="E1185" s="51" t="s">
        <v>73</v>
      </c>
      <c r="F1185" s="49" t="s">
        <v>80</v>
      </c>
      <c r="G1185" s="50"/>
      <c r="H1185" s="50"/>
      <c r="I1185" s="43"/>
      <c r="J1185" s="43"/>
      <c r="K1185" s="45"/>
      <c r="L1185" s="43"/>
      <c r="M1185" s="43"/>
      <c r="N1185" s="43"/>
      <c r="O1185" s="43"/>
      <c r="P1185" s="52">
        <v>562</v>
      </c>
      <c r="Q1185" s="53">
        <f t="shared" si="51"/>
        <v>0</v>
      </c>
      <c r="R1185" s="54">
        <f t="shared" si="52"/>
        <v>562</v>
      </c>
      <c r="S1185" s="54">
        <f t="shared" si="53"/>
        <v>562</v>
      </c>
      <c r="T1185" s="60"/>
      <c r="U1185" s="48"/>
      <c r="V1185" s="197"/>
      <c r="W1185" s="197"/>
      <c r="X1185" s="197"/>
      <c r="Y1185" s="197"/>
      <c r="Z1185" s="197"/>
      <c r="AA1185" s="197"/>
      <c r="AB1185" s="197"/>
      <c r="AC1185" s="197"/>
      <c r="AD1185" s="197"/>
      <c r="AN1185" s="197"/>
      <c r="AO1185" s="197"/>
      <c r="AP1185" s="197"/>
      <c r="AQ1185" s="197"/>
      <c r="AR1185" s="197"/>
      <c r="AS1185" s="197"/>
      <c r="AT1185" s="197"/>
      <c r="AU1185" s="197"/>
      <c r="AV1185" s="197"/>
      <c r="AW1185" s="197"/>
      <c r="AX1185" s="197"/>
      <c r="AY1185" s="197"/>
      <c r="AZ1185" s="197"/>
      <c r="BA1185" s="197"/>
      <c r="BB1185" s="197"/>
      <c r="BC1185" s="197"/>
      <c r="BD1185" s="197"/>
      <c r="BE1185" s="197"/>
      <c r="BF1185" s="197"/>
      <c r="BG1185" s="197"/>
      <c r="BH1185" s="197"/>
      <c r="BI1185" s="197"/>
    </row>
    <row r="1186" spans="1:61" ht="18" hidden="1" outlineLevel="2" thickTop="1">
      <c r="A1186" s="151">
        <v>43651</v>
      </c>
      <c r="B1186" s="90" t="s">
        <v>79</v>
      </c>
      <c r="C1186" s="55" t="s">
        <v>82</v>
      </c>
      <c r="D1186" s="50" t="s">
        <v>83</v>
      </c>
      <c r="E1186" s="51" t="s">
        <v>84</v>
      </c>
      <c r="F1186" s="49" t="s">
        <v>199</v>
      </c>
      <c r="G1186" s="50"/>
      <c r="H1186" s="50"/>
      <c r="I1186" s="43"/>
      <c r="J1186" s="43"/>
      <c r="K1186" s="45"/>
      <c r="L1186" s="43"/>
      <c r="M1186" s="43"/>
      <c r="N1186" s="43"/>
      <c r="O1186" s="43"/>
      <c r="P1186" s="52">
        <v>562</v>
      </c>
      <c r="Q1186" s="53">
        <f t="shared" si="51"/>
        <v>0</v>
      </c>
      <c r="R1186" s="54">
        <f t="shared" si="52"/>
        <v>562</v>
      </c>
      <c r="S1186" s="54">
        <f t="shared" si="53"/>
        <v>562</v>
      </c>
      <c r="T1186" s="60"/>
      <c r="U1186" s="48"/>
    </row>
    <row r="1187" spans="1:61" hidden="1" outlineLevel="2">
      <c r="A1187" s="151">
        <v>43654</v>
      </c>
      <c r="B1187" s="90" t="s">
        <v>79</v>
      </c>
      <c r="C1187" s="55" t="s">
        <v>82</v>
      </c>
      <c r="D1187" s="50" t="s">
        <v>83</v>
      </c>
      <c r="E1187" s="51" t="s">
        <v>84</v>
      </c>
      <c r="F1187" s="62" t="s">
        <v>303</v>
      </c>
      <c r="G1187" s="43"/>
      <c r="H1187" s="43"/>
      <c r="I1187" s="43"/>
      <c r="J1187" s="43"/>
      <c r="K1187" s="45"/>
      <c r="L1187" s="43"/>
      <c r="M1187" s="43"/>
      <c r="N1187" s="43"/>
      <c r="O1187" s="43"/>
      <c r="P1187" s="52">
        <v>561</v>
      </c>
      <c r="Q1187" s="53">
        <f t="shared" si="51"/>
        <v>0</v>
      </c>
      <c r="R1187" s="54">
        <f t="shared" si="52"/>
        <v>561</v>
      </c>
      <c r="S1187" s="54">
        <f t="shared" si="53"/>
        <v>561</v>
      </c>
      <c r="T1187" s="60"/>
      <c r="U1187" s="48"/>
    </row>
    <row r="1188" spans="1:61" hidden="1" outlineLevel="2">
      <c r="A1188" s="151">
        <v>43654</v>
      </c>
      <c r="B1188" s="90" t="s">
        <v>79</v>
      </c>
      <c r="C1188" s="55" t="s">
        <v>82</v>
      </c>
      <c r="D1188" s="50" t="s">
        <v>83</v>
      </c>
      <c r="E1188" s="51" t="s">
        <v>84</v>
      </c>
      <c r="F1188" s="62" t="s">
        <v>306</v>
      </c>
      <c r="G1188" s="43"/>
      <c r="H1188" s="43"/>
      <c r="I1188" s="43"/>
      <c r="J1188" s="43"/>
      <c r="K1188" s="45"/>
      <c r="L1188" s="43"/>
      <c r="M1188" s="43"/>
      <c r="N1188" s="43"/>
      <c r="O1188" s="43"/>
      <c r="P1188" s="52">
        <v>561</v>
      </c>
      <c r="Q1188" s="53">
        <f t="shared" si="51"/>
        <v>0</v>
      </c>
      <c r="R1188" s="54">
        <f t="shared" si="52"/>
        <v>561</v>
      </c>
      <c r="S1188" s="54">
        <f t="shared" si="53"/>
        <v>561</v>
      </c>
      <c r="T1188" s="60"/>
      <c r="U1188" s="48"/>
    </row>
    <row r="1189" spans="1:61" hidden="1" outlineLevel="2">
      <c r="A1189" s="151">
        <v>43656</v>
      </c>
      <c r="B1189" s="90" t="s">
        <v>79</v>
      </c>
      <c r="C1189" s="49">
        <v>19071031</v>
      </c>
      <c r="D1189" s="56" t="s">
        <v>77</v>
      </c>
      <c r="E1189" s="51" t="s">
        <v>48</v>
      </c>
      <c r="F1189" s="49" t="s">
        <v>375</v>
      </c>
      <c r="G1189" s="50"/>
      <c r="H1189" s="50"/>
      <c r="I1189" s="43"/>
      <c r="J1189" s="43"/>
      <c r="K1189" s="45"/>
      <c r="L1189" s="43"/>
      <c r="M1189" s="43"/>
      <c r="N1189" s="43"/>
      <c r="O1189" s="43"/>
      <c r="P1189" s="52">
        <v>607</v>
      </c>
      <c r="Q1189" s="53">
        <f t="shared" si="51"/>
        <v>0</v>
      </c>
      <c r="R1189" s="54">
        <f t="shared" si="52"/>
        <v>607</v>
      </c>
      <c r="S1189" s="54">
        <f t="shared" si="53"/>
        <v>607</v>
      </c>
      <c r="T1189" s="60"/>
      <c r="U1189" s="48"/>
    </row>
    <row r="1190" spans="1:61" customFormat="1" hidden="1" outlineLevel="2">
      <c r="A1190" s="151">
        <v>43656</v>
      </c>
      <c r="B1190" s="90" t="s">
        <v>79</v>
      </c>
      <c r="C1190" s="55" t="s">
        <v>345</v>
      </c>
      <c r="D1190" s="56" t="s">
        <v>83</v>
      </c>
      <c r="E1190" s="51" t="s">
        <v>84</v>
      </c>
      <c r="F1190" s="49" t="s">
        <v>376</v>
      </c>
      <c r="G1190" s="50"/>
      <c r="H1190" s="50"/>
      <c r="I1190" s="43"/>
      <c r="J1190" s="43"/>
      <c r="K1190" s="45"/>
      <c r="L1190" s="43"/>
      <c r="M1190" s="43"/>
      <c r="N1190" s="43"/>
      <c r="O1190" s="43"/>
      <c r="P1190" s="52">
        <v>561</v>
      </c>
      <c r="Q1190" s="53">
        <f t="shared" si="51"/>
        <v>0</v>
      </c>
      <c r="R1190" s="54">
        <f t="shared" si="52"/>
        <v>561</v>
      </c>
      <c r="S1190" s="54">
        <f t="shared" si="53"/>
        <v>561</v>
      </c>
      <c r="T1190" s="72"/>
      <c r="U1190" s="185"/>
      <c r="V1190" s="210"/>
      <c r="W1190" s="210"/>
      <c r="X1190" s="210"/>
      <c r="Y1190" s="210"/>
      <c r="Z1190" s="210"/>
      <c r="AA1190" s="210"/>
      <c r="AB1190" s="210"/>
      <c r="AC1190" s="210"/>
      <c r="AD1190" s="210"/>
      <c r="AN1190" s="210"/>
      <c r="AO1190" s="210"/>
      <c r="AP1190" s="210"/>
      <c r="AQ1190" s="210"/>
      <c r="AR1190" s="210"/>
      <c r="AS1190" s="210"/>
      <c r="AT1190" s="210"/>
      <c r="AU1190" s="210"/>
      <c r="AV1190" s="210"/>
      <c r="AW1190" s="210"/>
      <c r="AX1190" s="210"/>
      <c r="AY1190" s="210"/>
      <c r="AZ1190" s="210"/>
      <c r="BA1190" s="210"/>
      <c r="BB1190" s="210"/>
      <c r="BC1190" s="210"/>
      <c r="BD1190" s="210"/>
      <c r="BE1190" s="210"/>
      <c r="BF1190" s="210"/>
      <c r="BG1190" s="210"/>
      <c r="BH1190" s="210"/>
      <c r="BI1190" s="210"/>
    </row>
    <row r="1191" spans="1:61" s="7" customFormat="1" hidden="1" outlineLevel="2">
      <c r="A1191" s="151">
        <v>43657</v>
      </c>
      <c r="B1191" s="90" t="s">
        <v>79</v>
      </c>
      <c r="C1191" s="55" t="s">
        <v>345</v>
      </c>
      <c r="D1191" s="58" t="s">
        <v>83</v>
      </c>
      <c r="E1191" s="51" t="s">
        <v>84</v>
      </c>
      <c r="F1191" s="61" t="s">
        <v>414</v>
      </c>
      <c r="G1191" s="43"/>
      <c r="H1191" s="43"/>
      <c r="I1191" s="43"/>
      <c r="J1191" s="43"/>
      <c r="K1191" s="45"/>
      <c r="L1191" s="43"/>
      <c r="M1191" s="43"/>
      <c r="N1191" s="43"/>
      <c r="O1191" s="43"/>
      <c r="P1191" s="52">
        <v>587</v>
      </c>
      <c r="Q1191" s="53">
        <f t="shared" si="51"/>
        <v>0</v>
      </c>
      <c r="R1191" s="54">
        <f t="shared" si="52"/>
        <v>587</v>
      </c>
      <c r="S1191" s="54">
        <f t="shared" si="53"/>
        <v>587</v>
      </c>
      <c r="T1191" s="172"/>
      <c r="U1191" s="173"/>
      <c r="V1191" s="200"/>
      <c r="W1191" s="200"/>
      <c r="X1191" s="200"/>
      <c r="Y1191" s="200"/>
      <c r="Z1191" s="200"/>
      <c r="AA1191" s="200"/>
      <c r="AB1191" s="200"/>
      <c r="AC1191" s="200"/>
      <c r="AD1191" s="200"/>
      <c r="AN1191" s="200"/>
      <c r="AO1191" s="200"/>
      <c r="AP1191" s="200"/>
      <c r="AQ1191" s="200"/>
      <c r="AR1191" s="200"/>
      <c r="AS1191" s="200"/>
      <c r="AT1191" s="200"/>
      <c r="AU1191" s="200"/>
      <c r="AV1191" s="200"/>
      <c r="AW1191" s="200"/>
      <c r="AX1191" s="200"/>
      <c r="AY1191" s="200"/>
      <c r="AZ1191" s="200"/>
      <c r="BA1191" s="200"/>
      <c r="BB1191" s="200"/>
      <c r="BC1191" s="200"/>
      <c r="BD1191" s="200"/>
      <c r="BE1191" s="200"/>
      <c r="BF1191" s="200"/>
      <c r="BG1191" s="200"/>
      <c r="BH1191" s="200"/>
      <c r="BI1191" s="200"/>
    </row>
    <row r="1192" spans="1:61" s="3" customFormat="1" ht="17.100000000000001" hidden="1" customHeight="1" outlineLevel="2">
      <c r="A1192" s="151">
        <v>43657</v>
      </c>
      <c r="B1192" s="90" t="s">
        <v>79</v>
      </c>
      <c r="C1192" s="55" t="s">
        <v>345</v>
      </c>
      <c r="D1192" s="58" t="s">
        <v>83</v>
      </c>
      <c r="E1192" s="51" t="s">
        <v>84</v>
      </c>
      <c r="F1192" s="61" t="s">
        <v>415</v>
      </c>
      <c r="G1192" s="43"/>
      <c r="H1192" s="43"/>
      <c r="I1192" s="43"/>
      <c r="J1192" s="43"/>
      <c r="K1192" s="45"/>
      <c r="L1192" s="43"/>
      <c r="M1192" s="43"/>
      <c r="N1192" s="43"/>
      <c r="O1192" s="43"/>
      <c r="P1192" s="52">
        <v>560</v>
      </c>
      <c r="Q1192" s="53">
        <f t="shared" si="51"/>
        <v>0</v>
      </c>
      <c r="R1192" s="54">
        <f t="shared" si="52"/>
        <v>560</v>
      </c>
      <c r="S1192" s="54">
        <f t="shared" si="53"/>
        <v>560</v>
      </c>
      <c r="T1192" s="152"/>
      <c r="U1192" s="54"/>
      <c r="V1192" s="196"/>
      <c r="W1192" s="196"/>
      <c r="X1192" s="196"/>
      <c r="Y1192" s="196"/>
      <c r="Z1192" s="196"/>
      <c r="AA1192" s="196"/>
      <c r="AB1192" s="196"/>
      <c r="AC1192" s="196"/>
      <c r="AD1192" s="196"/>
      <c r="AN1192" s="196"/>
      <c r="AO1192" s="196"/>
      <c r="AP1192" s="196"/>
      <c r="AQ1192" s="196"/>
      <c r="AR1192" s="196"/>
      <c r="AS1192" s="196"/>
      <c r="AT1192" s="196"/>
      <c r="AU1192" s="196"/>
      <c r="AV1192" s="196"/>
      <c r="AW1192" s="196"/>
      <c r="AX1192" s="196"/>
      <c r="AY1192" s="196"/>
      <c r="AZ1192" s="196"/>
      <c r="BA1192" s="196"/>
      <c r="BB1192" s="196"/>
      <c r="BC1192" s="196"/>
      <c r="BD1192" s="196"/>
      <c r="BE1192" s="196"/>
      <c r="BF1192" s="196"/>
      <c r="BG1192" s="196"/>
      <c r="BH1192" s="196"/>
      <c r="BI1192" s="196"/>
    </row>
    <row r="1193" spans="1:61" hidden="1" outlineLevel="2">
      <c r="A1193" s="151">
        <v>43657</v>
      </c>
      <c r="B1193" s="90" t="s">
        <v>79</v>
      </c>
      <c r="C1193" s="55" t="s">
        <v>345</v>
      </c>
      <c r="D1193" s="58" t="s">
        <v>83</v>
      </c>
      <c r="E1193" s="51" t="s">
        <v>84</v>
      </c>
      <c r="F1193" s="61" t="s">
        <v>416</v>
      </c>
      <c r="G1193" s="43"/>
      <c r="H1193" s="43"/>
      <c r="I1193" s="43"/>
      <c r="J1193" s="43"/>
      <c r="K1193" s="45"/>
      <c r="L1193" s="43"/>
      <c r="M1193" s="43"/>
      <c r="N1193" s="43"/>
      <c r="O1193" s="43"/>
      <c r="P1193" s="52">
        <v>628</v>
      </c>
      <c r="Q1193" s="53">
        <f t="shared" si="51"/>
        <v>0</v>
      </c>
      <c r="R1193" s="54">
        <f t="shared" si="52"/>
        <v>628</v>
      </c>
      <c r="S1193" s="54">
        <f t="shared" si="53"/>
        <v>628</v>
      </c>
      <c r="T1193" s="60"/>
      <c r="U1193" s="48"/>
    </row>
    <row r="1194" spans="1:61" s="3" customFormat="1" ht="17.100000000000001" hidden="1" customHeight="1" outlineLevel="2">
      <c r="A1194" s="151">
        <v>43658</v>
      </c>
      <c r="B1194" s="93" t="s">
        <v>79</v>
      </c>
      <c r="C1194" s="49">
        <v>19071221</v>
      </c>
      <c r="D1194" s="50" t="s">
        <v>71</v>
      </c>
      <c r="E1194" s="51" t="s">
        <v>84</v>
      </c>
      <c r="F1194" s="49" t="s">
        <v>432</v>
      </c>
      <c r="G1194" s="43"/>
      <c r="H1194" s="43"/>
      <c r="I1194" s="43"/>
      <c r="J1194" s="43"/>
      <c r="K1194" s="45"/>
      <c r="L1194" s="43"/>
      <c r="M1194" s="43"/>
      <c r="N1194" s="43"/>
      <c r="O1194" s="43"/>
      <c r="P1194" s="52">
        <v>561</v>
      </c>
      <c r="Q1194" s="53">
        <f t="shared" si="51"/>
        <v>0</v>
      </c>
      <c r="R1194" s="54">
        <f t="shared" si="52"/>
        <v>561</v>
      </c>
      <c r="S1194" s="54">
        <f t="shared" si="53"/>
        <v>561</v>
      </c>
      <c r="T1194" s="152"/>
      <c r="U1194" s="54"/>
      <c r="V1194" s="196"/>
      <c r="W1194" s="196"/>
      <c r="X1194" s="196"/>
      <c r="Y1194" s="196"/>
      <c r="Z1194" s="196"/>
      <c r="AA1194" s="196"/>
      <c r="AB1194" s="196"/>
      <c r="AC1194" s="196"/>
      <c r="AD1194" s="196"/>
      <c r="AN1194" s="196"/>
      <c r="AO1194" s="196"/>
      <c r="AP1194" s="196"/>
      <c r="AQ1194" s="196"/>
      <c r="AR1194" s="196"/>
      <c r="AS1194" s="196"/>
      <c r="AT1194" s="196"/>
      <c r="AU1194" s="196"/>
      <c r="AV1194" s="196"/>
      <c r="AW1194" s="196"/>
      <c r="AX1194" s="196"/>
      <c r="AY1194" s="196"/>
      <c r="AZ1194" s="196"/>
      <c r="BA1194" s="196"/>
      <c r="BB1194" s="196"/>
      <c r="BC1194" s="196"/>
      <c r="BD1194" s="196"/>
      <c r="BE1194" s="196"/>
      <c r="BF1194" s="196"/>
      <c r="BG1194" s="196"/>
      <c r="BH1194" s="196"/>
      <c r="BI1194" s="196"/>
    </row>
    <row r="1195" spans="1:61" customFormat="1" hidden="1" outlineLevel="2">
      <c r="A1195" s="151">
        <v>43658</v>
      </c>
      <c r="B1195" s="91" t="s">
        <v>79</v>
      </c>
      <c r="C1195" s="76" t="s">
        <v>83</v>
      </c>
      <c r="D1195" s="50" t="s">
        <v>83</v>
      </c>
      <c r="E1195" s="51" t="s">
        <v>84</v>
      </c>
      <c r="F1195" s="49" t="s">
        <v>448</v>
      </c>
      <c r="G1195" s="50"/>
      <c r="H1195" s="50"/>
      <c r="I1195" s="43"/>
      <c r="J1195" s="43"/>
      <c r="K1195" s="45"/>
      <c r="L1195" s="43"/>
      <c r="M1195" s="43"/>
      <c r="N1195" s="43"/>
      <c r="O1195" s="43"/>
      <c r="P1195" s="52">
        <v>577</v>
      </c>
      <c r="Q1195" s="53">
        <f t="shared" si="51"/>
        <v>0</v>
      </c>
      <c r="R1195" s="54">
        <f t="shared" si="52"/>
        <v>577</v>
      </c>
      <c r="S1195" s="54">
        <f t="shared" si="53"/>
        <v>577</v>
      </c>
      <c r="T1195" s="72"/>
      <c r="U1195" s="185"/>
      <c r="V1195" s="210"/>
      <c r="W1195" s="210"/>
      <c r="X1195" s="210"/>
      <c r="Y1195" s="210"/>
      <c r="Z1195" s="210"/>
      <c r="AA1195" s="210"/>
      <c r="AB1195" s="210"/>
      <c r="AC1195" s="210"/>
      <c r="AD1195" s="210"/>
      <c r="AN1195" s="210"/>
      <c r="AO1195" s="210"/>
      <c r="AP1195" s="210"/>
      <c r="AQ1195" s="210"/>
      <c r="AR1195" s="210"/>
      <c r="AS1195" s="210"/>
      <c r="AT1195" s="210"/>
      <c r="AU1195" s="210"/>
      <c r="AV1195" s="210"/>
      <c r="AW1195" s="210"/>
      <c r="AX1195" s="210"/>
      <c r="AY1195" s="210"/>
      <c r="AZ1195" s="210"/>
      <c r="BA1195" s="210"/>
      <c r="BB1195" s="210"/>
      <c r="BC1195" s="210"/>
      <c r="BD1195" s="210"/>
      <c r="BE1195" s="210"/>
      <c r="BF1195" s="210"/>
      <c r="BG1195" s="210"/>
      <c r="BH1195" s="210"/>
      <c r="BI1195" s="210"/>
    </row>
    <row r="1196" spans="1:61" hidden="1" outlineLevel="2">
      <c r="A1196" s="151">
        <v>43660</v>
      </c>
      <c r="B1196" s="98" t="s">
        <v>79</v>
      </c>
      <c r="C1196" s="55" t="s">
        <v>345</v>
      </c>
      <c r="D1196" s="58" t="s">
        <v>83</v>
      </c>
      <c r="E1196" s="51" t="s">
        <v>84</v>
      </c>
      <c r="F1196" s="49" t="s">
        <v>511</v>
      </c>
      <c r="G1196" s="58"/>
      <c r="H1196" s="58"/>
      <c r="I1196" s="58"/>
      <c r="J1196" s="43"/>
      <c r="K1196" s="58"/>
      <c r="L1196" s="58"/>
      <c r="M1196" s="58"/>
      <c r="N1196" s="58"/>
      <c r="O1196" s="58"/>
      <c r="P1196" s="67">
        <v>579</v>
      </c>
      <c r="Q1196" s="53">
        <f t="shared" si="51"/>
        <v>0</v>
      </c>
      <c r="R1196" s="54">
        <f t="shared" si="52"/>
        <v>579</v>
      </c>
      <c r="S1196" s="54">
        <f t="shared" si="53"/>
        <v>579</v>
      </c>
      <c r="T1196" s="60"/>
      <c r="U1196" s="48"/>
    </row>
    <row r="1197" spans="1:61" s="3" customFormat="1" ht="17.100000000000001" hidden="1" customHeight="1" outlineLevel="2">
      <c r="A1197" s="151">
        <v>43661</v>
      </c>
      <c r="B1197" s="93" t="s">
        <v>79</v>
      </c>
      <c r="C1197" s="63">
        <v>19071521</v>
      </c>
      <c r="D1197" s="58" t="s">
        <v>162</v>
      </c>
      <c r="E1197" s="51" t="s">
        <v>24</v>
      </c>
      <c r="F1197" s="49" t="s">
        <v>535</v>
      </c>
      <c r="G1197" s="58"/>
      <c r="H1197" s="58"/>
      <c r="I1197" s="43"/>
      <c r="J1197" s="43"/>
      <c r="K1197" s="58"/>
      <c r="L1197" s="58"/>
      <c r="M1197" s="58"/>
      <c r="N1197" s="58"/>
      <c r="O1197" s="58"/>
      <c r="P1197" s="67">
        <v>579</v>
      </c>
      <c r="Q1197" s="53">
        <f t="shared" si="51"/>
        <v>0</v>
      </c>
      <c r="R1197" s="54">
        <f t="shared" si="52"/>
        <v>579</v>
      </c>
      <c r="S1197" s="54">
        <f t="shared" si="53"/>
        <v>579</v>
      </c>
      <c r="T1197" s="152"/>
      <c r="U1197" s="54"/>
      <c r="V1197" s="196"/>
      <c r="W1197" s="196"/>
      <c r="X1197" s="196"/>
      <c r="Y1197" s="196"/>
      <c r="Z1197" s="196"/>
      <c r="AA1197" s="196"/>
      <c r="AB1197" s="196"/>
      <c r="AC1197" s="196"/>
      <c r="AD1197" s="196"/>
      <c r="AN1197" s="196"/>
      <c r="AO1197" s="196"/>
      <c r="AP1197" s="196"/>
      <c r="AQ1197" s="196"/>
      <c r="AR1197" s="196"/>
      <c r="AS1197" s="196"/>
      <c r="AT1197" s="196"/>
      <c r="AU1197" s="196"/>
      <c r="AV1197" s="196"/>
      <c r="AW1197" s="196"/>
      <c r="AX1197" s="196"/>
      <c r="AY1197" s="196"/>
      <c r="AZ1197" s="196"/>
      <c r="BA1197" s="196"/>
      <c r="BB1197" s="196"/>
      <c r="BC1197" s="196"/>
      <c r="BD1197" s="196"/>
      <c r="BE1197" s="196"/>
      <c r="BF1197" s="196"/>
      <c r="BG1197" s="196"/>
      <c r="BH1197" s="196"/>
      <c r="BI1197" s="196"/>
    </row>
    <row r="1198" spans="1:61" s="7" customFormat="1" hidden="1" outlineLevel="2">
      <c r="A1198" s="151">
        <v>43661</v>
      </c>
      <c r="B1198" s="93" t="s">
        <v>79</v>
      </c>
      <c r="C1198" s="75" t="s">
        <v>345</v>
      </c>
      <c r="D1198" s="58" t="s">
        <v>83</v>
      </c>
      <c r="E1198" s="51" t="s">
        <v>84</v>
      </c>
      <c r="F1198" s="49" t="s">
        <v>538</v>
      </c>
      <c r="G1198" s="58"/>
      <c r="H1198" s="58"/>
      <c r="I1198" s="58"/>
      <c r="J1198" s="43"/>
      <c r="K1198" s="58"/>
      <c r="L1198" s="58"/>
      <c r="M1198" s="58"/>
      <c r="N1198" s="58"/>
      <c r="O1198" s="58"/>
      <c r="P1198" s="67">
        <v>563</v>
      </c>
      <c r="Q1198" s="53">
        <f t="shared" si="51"/>
        <v>0</v>
      </c>
      <c r="R1198" s="54">
        <f t="shared" si="52"/>
        <v>563</v>
      </c>
      <c r="S1198" s="54">
        <f t="shared" si="53"/>
        <v>563</v>
      </c>
      <c r="T1198" s="172"/>
      <c r="U1198" s="173"/>
      <c r="V1198" s="200"/>
      <c r="W1198" s="200"/>
      <c r="X1198" s="200"/>
      <c r="Y1198" s="200"/>
      <c r="Z1198" s="200"/>
      <c r="AA1198" s="200"/>
      <c r="AB1198" s="200"/>
      <c r="AC1198" s="200"/>
      <c r="AD1198" s="200"/>
      <c r="AN1198" s="200"/>
      <c r="AO1198" s="200"/>
      <c r="AP1198" s="200"/>
      <c r="AQ1198" s="200"/>
      <c r="AR1198" s="200"/>
      <c r="AS1198" s="200"/>
      <c r="AT1198" s="200"/>
      <c r="AU1198" s="200"/>
      <c r="AV1198" s="200"/>
      <c r="AW1198" s="200"/>
      <c r="AX1198" s="200"/>
      <c r="AY1198" s="200"/>
      <c r="AZ1198" s="200"/>
      <c r="BA1198" s="200"/>
      <c r="BB1198" s="200"/>
      <c r="BC1198" s="200"/>
      <c r="BD1198" s="200"/>
      <c r="BE1198" s="200"/>
      <c r="BF1198" s="200"/>
      <c r="BG1198" s="200"/>
      <c r="BH1198" s="200"/>
      <c r="BI1198" s="200"/>
    </row>
    <row r="1199" spans="1:61" s="15" customFormat="1" ht="17.100000000000001" hidden="1" customHeight="1" outlineLevel="2">
      <c r="A1199" s="151">
        <v>43666</v>
      </c>
      <c r="B1199" s="95" t="s">
        <v>79</v>
      </c>
      <c r="C1199" s="55" t="s">
        <v>345</v>
      </c>
      <c r="D1199" s="50" t="s">
        <v>83</v>
      </c>
      <c r="E1199" s="51" t="s">
        <v>84</v>
      </c>
      <c r="F1199" s="61" t="s">
        <v>538</v>
      </c>
      <c r="G1199" s="50"/>
      <c r="H1199" s="50"/>
      <c r="I1199" s="43"/>
      <c r="J1199" s="52"/>
      <c r="K1199" s="45"/>
      <c r="L1199" s="43"/>
      <c r="M1199" s="43"/>
      <c r="N1199" s="43"/>
      <c r="O1199" s="43"/>
      <c r="P1199" s="52">
        <v>563</v>
      </c>
      <c r="Q1199" s="53">
        <f t="shared" si="51"/>
        <v>0</v>
      </c>
      <c r="R1199" s="54">
        <f t="shared" si="52"/>
        <v>563</v>
      </c>
      <c r="S1199" s="54">
        <f t="shared" si="53"/>
        <v>563</v>
      </c>
      <c r="T1199" s="181"/>
      <c r="U1199" s="182"/>
      <c r="V1199" s="205"/>
      <c r="W1199" s="205"/>
      <c r="X1199" s="205"/>
      <c r="Y1199" s="205"/>
      <c r="Z1199" s="205"/>
      <c r="AA1199" s="205"/>
      <c r="AB1199" s="205"/>
      <c r="AC1199" s="205"/>
      <c r="AD1199" s="205"/>
      <c r="AN1199" s="205"/>
      <c r="AO1199" s="205"/>
      <c r="AP1199" s="205"/>
      <c r="AQ1199" s="205"/>
      <c r="AR1199" s="205"/>
      <c r="AS1199" s="205"/>
      <c r="AT1199" s="205"/>
      <c r="AU1199" s="205"/>
      <c r="AV1199" s="205"/>
      <c r="AW1199" s="205"/>
      <c r="AX1199" s="205"/>
      <c r="AY1199" s="205"/>
      <c r="AZ1199" s="205"/>
      <c r="BA1199" s="205"/>
      <c r="BB1199" s="205"/>
      <c r="BC1199" s="205"/>
      <c r="BD1199" s="205"/>
      <c r="BE1199" s="205"/>
      <c r="BF1199" s="205"/>
      <c r="BG1199" s="205"/>
      <c r="BH1199" s="205"/>
      <c r="BI1199" s="205"/>
    </row>
    <row r="1200" spans="1:61" s="15" customFormat="1" ht="17.100000000000001" hidden="1" customHeight="1" outlineLevel="2">
      <c r="A1200" s="151">
        <v>43667</v>
      </c>
      <c r="B1200" s="90" t="s">
        <v>79</v>
      </c>
      <c r="C1200" s="55" t="s">
        <v>269</v>
      </c>
      <c r="D1200" s="58" t="s">
        <v>83</v>
      </c>
      <c r="E1200" s="51" t="s">
        <v>84</v>
      </c>
      <c r="F1200" s="61" t="s">
        <v>733</v>
      </c>
      <c r="G1200" s="50"/>
      <c r="H1200" s="50"/>
      <c r="I1200" s="43"/>
      <c r="J1200" s="43"/>
      <c r="K1200" s="45"/>
      <c r="L1200" s="43"/>
      <c r="M1200" s="43"/>
      <c r="N1200" s="43"/>
      <c r="O1200" s="43"/>
      <c r="P1200" s="52">
        <v>562</v>
      </c>
      <c r="Q1200" s="53">
        <f t="shared" si="51"/>
        <v>0</v>
      </c>
      <c r="R1200" s="54">
        <f t="shared" si="52"/>
        <v>562</v>
      </c>
      <c r="S1200" s="54">
        <f t="shared" si="53"/>
        <v>562</v>
      </c>
      <c r="T1200" s="181"/>
      <c r="U1200" s="182"/>
      <c r="V1200" s="205"/>
      <c r="W1200" s="205"/>
      <c r="X1200" s="205"/>
      <c r="Y1200" s="205"/>
      <c r="Z1200" s="205"/>
      <c r="AA1200" s="205"/>
      <c r="AB1200" s="205"/>
      <c r="AC1200" s="205"/>
      <c r="AD1200" s="205"/>
      <c r="AN1200" s="205"/>
      <c r="AO1200" s="205"/>
      <c r="AP1200" s="205"/>
      <c r="AQ1200" s="205"/>
      <c r="AR1200" s="205"/>
      <c r="AS1200" s="205"/>
      <c r="AT1200" s="205"/>
      <c r="AU1200" s="205"/>
      <c r="AV1200" s="205"/>
      <c r="AW1200" s="205"/>
      <c r="AX1200" s="205"/>
      <c r="AY1200" s="205"/>
      <c r="AZ1200" s="205"/>
      <c r="BA1200" s="205"/>
      <c r="BB1200" s="205"/>
      <c r="BC1200" s="205"/>
      <c r="BD1200" s="205"/>
      <c r="BE1200" s="205"/>
      <c r="BF1200" s="205"/>
      <c r="BG1200" s="205"/>
      <c r="BH1200" s="205"/>
      <c r="BI1200" s="205"/>
    </row>
    <row r="1201" spans="1:61" s="3" customFormat="1" ht="17.100000000000001" hidden="1" customHeight="1" outlineLevel="2">
      <c r="A1201" s="151">
        <v>43675</v>
      </c>
      <c r="B1201" s="90" t="s">
        <v>79</v>
      </c>
      <c r="C1201" s="62">
        <v>19072910</v>
      </c>
      <c r="D1201" s="44" t="s">
        <v>18</v>
      </c>
      <c r="E1201" s="68" t="s">
        <v>24</v>
      </c>
      <c r="F1201" s="62" t="s">
        <v>937</v>
      </c>
      <c r="G1201" s="58"/>
      <c r="H1201" s="58"/>
      <c r="I1201" s="58"/>
      <c r="J1201" s="44"/>
      <c r="K1201" s="58"/>
      <c r="L1201" s="58"/>
      <c r="M1201" s="58"/>
      <c r="N1201" s="58"/>
      <c r="O1201" s="58"/>
      <c r="P1201" s="67">
        <v>1245</v>
      </c>
      <c r="Q1201" s="53">
        <f t="shared" si="51"/>
        <v>0</v>
      </c>
      <c r="R1201" s="54">
        <f t="shared" si="52"/>
        <v>1245</v>
      </c>
      <c r="S1201" s="54">
        <f t="shared" si="53"/>
        <v>1245</v>
      </c>
      <c r="T1201" s="152"/>
      <c r="U1201" s="54"/>
      <c r="V1201" s="196"/>
      <c r="W1201" s="196"/>
      <c r="X1201" s="196"/>
      <c r="Y1201" s="196"/>
      <c r="Z1201" s="196"/>
      <c r="AA1201" s="196"/>
      <c r="AB1201" s="196"/>
      <c r="AC1201" s="196"/>
      <c r="AD1201" s="196"/>
      <c r="AN1201" s="196"/>
      <c r="AO1201" s="196"/>
      <c r="AP1201" s="196"/>
      <c r="AQ1201" s="196"/>
      <c r="AR1201" s="196"/>
      <c r="AS1201" s="196"/>
      <c r="AT1201" s="196"/>
      <c r="AU1201" s="196"/>
      <c r="AV1201" s="196"/>
      <c r="AW1201" s="196"/>
      <c r="AX1201" s="196"/>
      <c r="AY1201" s="196"/>
      <c r="AZ1201" s="196"/>
      <c r="BA1201" s="196"/>
      <c r="BB1201" s="196"/>
      <c r="BC1201" s="196"/>
      <c r="BD1201" s="196"/>
      <c r="BE1201" s="196"/>
      <c r="BF1201" s="196"/>
      <c r="BG1201" s="196"/>
      <c r="BH1201" s="196"/>
      <c r="BI1201" s="196"/>
    </row>
    <row r="1202" spans="1:61" customFormat="1" hidden="1" outlineLevel="2">
      <c r="A1202" s="151">
        <v>43677</v>
      </c>
      <c r="B1202" s="95" t="s">
        <v>79</v>
      </c>
      <c r="C1202" s="49">
        <v>19073125</v>
      </c>
      <c r="D1202" s="58" t="s">
        <v>428</v>
      </c>
      <c r="E1202" s="51" t="s">
        <v>34</v>
      </c>
      <c r="F1202" s="49" t="s">
        <v>1016</v>
      </c>
      <c r="G1202" s="50"/>
      <c r="H1202" s="50"/>
      <c r="I1202" s="43"/>
      <c r="J1202" s="43"/>
      <c r="K1202" s="45"/>
      <c r="L1202" s="43"/>
      <c r="M1202" s="43"/>
      <c r="N1202" s="43"/>
      <c r="O1202" s="43"/>
      <c r="P1202" s="52">
        <v>705</v>
      </c>
      <c r="Q1202" s="53">
        <f t="shared" si="51"/>
        <v>0</v>
      </c>
      <c r="R1202" s="54">
        <f t="shared" si="52"/>
        <v>705</v>
      </c>
      <c r="S1202" s="54">
        <f t="shared" si="53"/>
        <v>705</v>
      </c>
      <c r="T1202" s="72"/>
      <c r="U1202" s="185"/>
      <c r="V1202" s="210"/>
      <c r="W1202" s="210"/>
      <c r="X1202" s="210"/>
      <c r="Y1202" s="210"/>
      <c r="Z1202" s="210"/>
      <c r="AA1202" s="210"/>
      <c r="AB1202" s="210"/>
      <c r="AC1202" s="210"/>
      <c r="AD1202" s="210"/>
      <c r="AN1202" s="210"/>
      <c r="AO1202" s="210"/>
      <c r="AP1202" s="210"/>
      <c r="AQ1202" s="210"/>
      <c r="AR1202" s="210"/>
      <c r="AS1202" s="210"/>
      <c r="AT1202" s="210"/>
      <c r="AU1202" s="210"/>
      <c r="AV1202" s="210"/>
      <c r="AW1202" s="210"/>
      <c r="AX1202" s="210"/>
      <c r="AY1202" s="210"/>
      <c r="AZ1202" s="210"/>
      <c r="BA1202" s="210"/>
      <c r="BB1202" s="210"/>
      <c r="BC1202" s="210"/>
      <c r="BD1202" s="210"/>
      <c r="BE1202" s="210"/>
      <c r="BF1202" s="210"/>
      <c r="BG1202" s="210"/>
      <c r="BH1202" s="210"/>
      <c r="BI1202" s="210"/>
    </row>
    <row r="1203" spans="1:61" customFormat="1" ht="18" outlineLevel="1" collapsed="1">
      <c r="A1203" s="151"/>
      <c r="B1203" s="97" t="s">
        <v>1078</v>
      </c>
      <c r="C1203" s="49"/>
      <c r="D1203" s="58"/>
      <c r="E1203" s="51"/>
      <c r="F1203" s="49"/>
      <c r="G1203" s="50"/>
      <c r="H1203" s="50"/>
      <c r="I1203" s="43"/>
      <c r="J1203" s="43"/>
      <c r="K1203" s="45"/>
      <c r="L1203" s="43"/>
      <c r="M1203" s="43"/>
      <c r="N1203" s="43"/>
      <c r="O1203" s="43"/>
      <c r="P1203" s="52"/>
      <c r="Q1203" s="53">
        <f>SUBTOTAL(9,Q1185:Q1202)</f>
        <v>0</v>
      </c>
      <c r="R1203" s="54">
        <f>SUBTOTAL(9,R1185:R1202)</f>
        <v>11123</v>
      </c>
      <c r="S1203" s="54">
        <f>SUBTOTAL(9,S1185:S1202)</f>
        <v>11123</v>
      </c>
      <c r="T1203" s="153" t="s">
        <v>1105</v>
      </c>
      <c r="U1203" s="185">
        <f>S1203</f>
        <v>11123</v>
      </c>
      <c r="V1203" s="210"/>
      <c r="W1203" s="210"/>
      <c r="X1203" s="210"/>
      <c r="Y1203" s="210"/>
      <c r="Z1203" s="210"/>
      <c r="AA1203" s="210"/>
      <c r="AB1203" s="210"/>
      <c r="AC1203" s="210"/>
      <c r="AD1203" s="210"/>
      <c r="AN1203" s="210"/>
      <c r="AO1203" s="210"/>
      <c r="AP1203" s="210"/>
      <c r="AQ1203" s="210"/>
      <c r="AR1203" s="210"/>
      <c r="AS1203" s="210"/>
      <c r="AT1203" s="210"/>
      <c r="AU1203" s="210"/>
      <c r="AV1203" s="210"/>
      <c r="AW1203" s="210"/>
      <c r="AX1203" s="210"/>
      <c r="AY1203" s="210"/>
      <c r="AZ1203" s="210"/>
      <c r="BA1203" s="210"/>
      <c r="BB1203" s="210"/>
      <c r="BC1203" s="210"/>
      <c r="BD1203" s="210"/>
      <c r="BE1203" s="210"/>
      <c r="BF1203" s="210"/>
      <c r="BG1203" s="210"/>
      <c r="BH1203" s="210"/>
      <c r="BI1203" s="210"/>
    </row>
    <row r="1204" spans="1:61" s="3" customFormat="1" ht="17.100000000000001" hidden="1" customHeight="1" outlineLevel="2">
      <c r="A1204" s="151">
        <v>43676</v>
      </c>
      <c r="B1204" s="91" t="s">
        <v>965</v>
      </c>
      <c r="C1204" s="49">
        <v>19073007</v>
      </c>
      <c r="D1204" s="43" t="s">
        <v>60</v>
      </c>
      <c r="E1204" s="51" t="s">
        <v>61</v>
      </c>
      <c r="F1204" s="49" t="s">
        <v>966</v>
      </c>
      <c r="G1204" s="43"/>
      <c r="H1204" s="43"/>
      <c r="I1204" s="43"/>
      <c r="J1204" s="43"/>
      <c r="K1204" s="45"/>
      <c r="L1204" s="43"/>
      <c r="M1204" s="43"/>
      <c r="N1204" s="43"/>
      <c r="O1204" s="43">
        <v>20000</v>
      </c>
      <c r="P1204" s="43"/>
      <c r="Q1204" s="53">
        <f t="shared" si="51"/>
        <v>20000</v>
      </c>
      <c r="R1204" s="54">
        <f t="shared" si="52"/>
        <v>0</v>
      </c>
      <c r="S1204" s="54">
        <f t="shared" si="53"/>
        <v>1274.0000000000002</v>
      </c>
      <c r="T1204" s="152"/>
      <c r="U1204" s="54"/>
      <c r="V1204" s="196"/>
      <c r="W1204" s="196"/>
      <c r="X1204" s="196"/>
      <c r="Y1204" s="196"/>
      <c r="Z1204" s="196"/>
      <c r="AA1204" s="196"/>
      <c r="AB1204" s="196"/>
      <c r="AC1204" s="196"/>
      <c r="AD1204" s="196"/>
      <c r="AN1204" s="196"/>
      <c r="AO1204" s="196"/>
      <c r="AP1204" s="196"/>
      <c r="AQ1204" s="196"/>
      <c r="AR1204" s="196"/>
      <c r="AS1204" s="196"/>
      <c r="AT1204" s="196"/>
      <c r="AU1204" s="196"/>
      <c r="AV1204" s="196"/>
      <c r="AW1204" s="196"/>
      <c r="AX1204" s="196"/>
      <c r="AY1204" s="196"/>
      <c r="AZ1204" s="196"/>
      <c r="BA1204" s="196"/>
      <c r="BB1204" s="196"/>
      <c r="BC1204" s="196"/>
      <c r="BD1204" s="196"/>
      <c r="BE1204" s="196"/>
      <c r="BF1204" s="196"/>
      <c r="BG1204" s="196"/>
      <c r="BH1204" s="196"/>
      <c r="BI1204" s="196"/>
    </row>
    <row r="1205" spans="1:61" s="3" customFormat="1" ht="17.100000000000001" customHeight="1" outlineLevel="1" collapsed="1">
      <c r="A1205" s="151"/>
      <c r="B1205" s="92" t="s">
        <v>1079</v>
      </c>
      <c r="C1205" s="49"/>
      <c r="D1205" s="43"/>
      <c r="E1205" s="51"/>
      <c r="F1205" s="49"/>
      <c r="G1205" s="43"/>
      <c r="H1205" s="43"/>
      <c r="I1205" s="43"/>
      <c r="J1205" s="43"/>
      <c r="K1205" s="45"/>
      <c r="L1205" s="43"/>
      <c r="M1205" s="43"/>
      <c r="N1205" s="43"/>
      <c r="O1205" s="43"/>
      <c r="P1205" s="43"/>
      <c r="Q1205" s="53">
        <f>SUBTOTAL(9,Q1204:Q1204)</f>
        <v>20000</v>
      </c>
      <c r="R1205" s="54">
        <f>SUBTOTAL(9,R1204:R1204)</f>
        <v>0</v>
      </c>
      <c r="S1205" s="54">
        <f>SUBTOTAL(9,S1204:S1204)</f>
        <v>1274.0000000000002</v>
      </c>
      <c r="T1205" s="153" t="s">
        <v>1105</v>
      </c>
      <c r="U1205" s="54">
        <f>S1205</f>
        <v>1274.0000000000002</v>
      </c>
      <c r="V1205" s="196"/>
      <c r="W1205" s="196"/>
      <c r="X1205" s="196"/>
      <c r="Y1205" s="196"/>
      <c r="Z1205" s="196"/>
      <c r="AA1205" s="196"/>
      <c r="AB1205" s="196"/>
      <c r="AC1205" s="196"/>
      <c r="AD1205" s="196"/>
      <c r="AN1205" s="196"/>
      <c r="AO1205" s="196"/>
      <c r="AP1205" s="196"/>
      <c r="AQ1205" s="196"/>
      <c r="AR1205" s="196"/>
      <c r="AS1205" s="196"/>
      <c r="AT1205" s="196"/>
      <c r="AU1205" s="196"/>
      <c r="AV1205" s="196"/>
      <c r="AW1205" s="196"/>
      <c r="AX1205" s="196"/>
      <c r="AY1205" s="196"/>
      <c r="AZ1205" s="196"/>
      <c r="BA1205" s="196"/>
      <c r="BB1205" s="196"/>
      <c r="BC1205" s="196"/>
      <c r="BD1205" s="196"/>
      <c r="BE1205" s="196"/>
      <c r="BF1205" s="196"/>
      <c r="BG1205" s="196"/>
      <c r="BH1205" s="196"/>
      <c r="BI1205" s="196"/>
    </row>
    <row r="1206" spans="1:61" s="3" customFormat="1" ht="17.100000000000001" customHeight="1">
      <c r="A1206" s="186"/>
      <c r="B1206" s="187" t="s">
        <v>1080</v>
      </c>
      <c r="C1206" s="188"/>
      <c r="D1206" s="189"/>
      <c r="E1206" s="190"/>
      <c r="F1206" s="188"/>
      <c r="G1206" s="189"/>
      <c r="H1206" s="189"/>
      <c r="I1206" s="189"/>
      <c r="J1206" s="189"/>
      <c r="K1206" s="191"/>
      <c r="L1206" s="189"/>
      <c r="M1206" s="189"/>
      <c r="N1206" s="189"/>
      <c r="O1206" s="189"/>
      <c r="P1206" s="189"/>
      <c r="Q1206" s="192">
        <f>SUBTOTAL(9,Q3:Q1204)</f>
        <v>4993161</v>
      </c>
      <c r="R1206" s="193">
        <f>SUBTOTAL(9,R3:R1204)</f>
        <v>822751.74000000022</v>
      </c>
      <c r="S1206" s="193">
        <f>SUBTOTAL(9,S3:S1204)</f>
        <v>1140816.0957000006</v>
      </c>
      <c r="T1206" s="194"/>
      <c r="U1206" s="193">
        <f>SUM(U12:U1205)</f>
        <v>765606.94550000015</v>
      </c>
      <c r="V1206" s="196"/>
      <c r="W1206" s="196"/>
      <c r="X1206" s="196"/>
      <c r="Y1206" s="196"/>
      <c r="Z1206" s="196"/>
      <c r="AA1206" s="196"/>
      <c r="AB1206" s="196"/>
      <c r="AC1206" s="196"/>
      <c r="AD1206" s="196"/>
      <c r="AN1206" s="196"/>
      <c r="AO1206" s="196"/>
      <c r="AP1206" s="196"/>
      <c r="AQ1206" s="196"/>
      <c r="AR1206" s="196"/>
      <c r="AS1206" s="196"/>
      <c r="AT1206" s="196"/>
      <c r="AU1206" s="196"/>
      <c r="AV1206" s="196"/>
      <c r="AW1206" s="196"/>
      <c r="AX1206" s="196"/>
      <c r="AY1206" s="196"/>
      <c r="AZ1206" s="196"/>
      <c r="BA1206" s="196"/>
      <c r="BB1206" s="196"/>
      <c r="BC1206" s="196"/>
      <c r="BD1206" s="196"/>
      <c r="BE1206" s="196"/>
      <c r="BF1206" s="196"/>
      <c r="BG1206" s="196"/>
      <c r="BH1206" s="196"/>
      <c r="BI1206" s="196"/>
    </row>
    <row r="1207" spans="1:61">
      <c r="B1207" s="109"/>
      <c r="D1207" s="31"/>
      <c r="G1207" s="32"/>
      <c r="H1207" s="31"/>
      <c r="J1207" s="33"/>
      <c r="O1207" s="25"/>
    </row>
    <row r="1208" spans="1:61">
      <c r="B1208" s="109"/>
      <c r="D1208" s="31"/>
      <c r="G1208" s="31"/>
      <c r="H1208" s="31"/>
      <c r="J1208" s="33"/>
      <c r="O1208" s="25"/>
    </row>
  </sheetData>
  <sortState ref="A3:Q1166">
    <sortCondition ref="B3:B1166"/>
  </sortState>
  <mergeCells count="2">
    <mergeCell ref="G1:N1"/>
    <mergeCell ref="O1:P1"/>
  </mergeCells>
  <phoneticPr fontId="19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7月营业表（未含徒步游加班高速停车住宿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2019-08-16T02:08:55Z</cp:lastPrinted>
  <dcterms:created xsi:type="dcterms:W3CDTF">2019-05-31T13:50:00Z</dcterms:created>
  <dcterms:modified xsi:type="dcterms:W3CDTF">2019-08-16T07:07:38Z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eadingLayout">
    <vt:bool>true</vt:bool>
  </property>
</Properties>
</file>